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25" windowWidth="15120" windowHeight="7890" activeTab="5"/>
  </bookViews>
  <sheets>
    <sheet name="титул" sheetId="5" r:id="rId1"/>
    <sheet name="роспись" sheetId="6" r:id="rId2"/>
    <sheet name="к.б." sheetId="1" r:id="rId3"/>
    <sheet name="к.б.д" sheetId="2" r:id="rId4"/>
    <sheet name="Лист1" sheetId="4" state="hidden" r:id="rId5"/>
    <sheet name="м.б." sheetId="3" r:id="rId6"/>
  </sheets>
  <definedNames>
    <definedName name="_xlnm.Print_Area" localSheetId="2">к.б.!$A$1:$F$48</definedName>
    <definedName name="_xlnm.Print_Area" localSheetId="5">м.б.!$A$1:$G$37</definedName>
    <definedName name="_xlnm.Print_Area" localSheetId="1">роспись!$A$1:$I$103</definedName>
    <definedName name="_xlnm.Print_Area" localSheetId="0">титул!$A$1:$O$20</definedName>
  </definedNames>
  <calcPr calcId="145621"/>
</workbook>
</file>

<file path=xl/calcChain.xml><?xml version="1.0" encoding="utf-8"?>
<calcChain xmlns="http://schemas.openxmlformats.org/spreadsheetml/2006/main">
  <c r="F21" i="3" l="1"/>
  <c r="F20" i="3"/>
  <c r="N85" i="2" l="1"/>
  <c r="N84" i="2"/>
  <c r="N83" i="2"/>
  <c r="N82" i="2"/>
  <c r="N80" i="2"/>
  <c r="N79" i="2"/>
  <c r="N78" i="2"/>
  <c r="N77" i="2"/>
  <c r="N76" i="2"/>
  <c r="N75" i="2"/>
  <c r="N74" i="2"/>
  <c r="N73" i="2"/>
  <c r="N72" i="2"/>
  <c r="N71" i="2"/>
  <c r="N86" i="2" s="1"/>
  <c r="F5" i="2"/>
  <c r="F32" i="1"/>
  <c r="F35" i="1" l="1"/>
  <c r="F30" i="1"/>
  <c r="F24" i="2"/>
  <c r="F25" i="2" s="1"/>
  <c r="F31" i="2" l="1"/>
  <c r="F17" i="3"/>
  <c r="F18" i="3"/>
  <c r="F19" i="3"/>
  <c r="F22" i="3"/>
  <c r="I88" i="6" l="1"/>
  <c r="I87" i="6" s="1"/>
  <c r="H87" i="6"/>
  <c r="I86" i="6"/>
  <c r="I85" i="6"/>
  <c r="I84" i="6"/>
  <c r="H83" i="6"/>
  <c r="I81" i="6"/>
  <c r="I80" i="6" s="1"/>
  <c r="I79" i="6"/>
  <c r="I78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H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H43" i="6"/>
  <c r="I40" i="6"/>
  <c r="I39" i="6" s="1"/>
  <c r="H39" i="6"/>
  <c r="I38" i="6"/>
  <c r="I37" i="6" s="1"/>
  <c r="H37" i="6"/>
  <c r="I36" i="6"/>
  <c r="I35" i="6" s="1"/>
  <c r="H35" i="6"/>
  <c r="I34" i="6"/>
  <c r="I33" i="6" s="1"/>
  <c r="H33" i="6"/>
  <c r="I32" i="6"/>
  <c r="I31" i="6" s="1"/>
  <c r="H31" i="6"/>
  <c r="I30" i="6"/>
  <c r="I29" i="6"/>
  <c r="H28" i="6"/>
  <c r="I27" i="6"/>
  <c r="I26" i="6"/>
  <c r="I25" i="6"/>
  <c r="I24" i="6"/>
  <c r="I23" i="6"/>
  <c r="I22" i="6"/>
  <c r="I21" i="6"/>
  <c r="I20" i="6"/>
  <c r="I19" i="6"/>
  <c r="I18" i="6"/>
  <c r="I17" i="6"/>
  <c r="I16" i="6"/>
  <c r="H15" i="6"/>
  <c r="H13" i="6" s="1"/>
  <c r="I43" i="6" l="1"/>
  <c r="I28" i="6"/>
  <c r="H41" i="6"/>
  <c r="H12" i="6" s="1"/>
  <c r="I83" i="6"/>
  <c r="I57" i="6"/>
  <c r="I15" i="6"/>
  <c r="I13" i="6" s="1"/>
  <c r="H89" i="6"/>
  <c r="I41" i="6" l="1"/>
  <c r="I12" i="6" s="1"/>
  <c r="I89" i="6"/>
  <c r="F26" i="3"/>
  <c r="F30" i="3"/>
  <c r="F5" i="3"/>
  <c r="F13" i="3"/>
  <c r="F16" i="3" s="1"/>
  <c r="F7" i="3"/>
  <c r="F11" i="3" s="1"/>
  <c r="F34" i="3" l="1"/>
  <c r="F14" i="2"/>
</calcChain>
</file>

<file path=xl/sharedStrings.xml><?xml version="1.0" encoding="utf-8"?>
<sst xmlns="http://schemas.openxmlformats.org/spreadsheetml/2006/main" count="610" uniqueCount="238">
  <si>
    <t>Наименование</t>
  </si>
  <si>
    <t>един. Измерения</t>
  </si>
  <si>
    <t>кол-во</t>
  </si>
  <si>
    <t>цена</t>
  </si>
  <si>
    <t>сумма</t>
  </si>
  <si>
    <t>сутки</t>
  </si>
  <si>
    <t>ИТОГО:</t>
  </si>
  <si>
    <t>Услуги связи</t>
  </si>
  <si>
    <t>Оплата проезда по курсам, командировкам.</t>
  </si>
  <si>
    <t>Безруких В.Е.  Командировка в г. Красноярск</t>
  </si>
  <si>
    <t>поездка</t>
  </si>
  <si>
    <t>Волгина Т.В..  Командировка в  с. Богучаны</t>
  </si>
  <si>
    <t>воспитатели</t>
  </si>
  <si>
    <t>работы, услуги по содержанию имущества</t>
  </si>
  <si>
    <t>Оплата прочих услуг</t>
  </si>
  <si>
    <t>медосмотр</t>
  </si>
  <si>
    <t>Код  112. Найм помещений при служебных командировках</t>
  </si>
  <si>
    <t>Безруких В.Е. г. Красноярск  кол-во дней ( стоимость за 1 день)   повышение квалификации</t>
  </si>
  <si>
    <t>штук</t>
  </si>
  <si>
    <t>код</t>
  </si>
  <si>
    <t>един. измерения</t>
  </si>
  <si>
    <t>срок приобретения</t>
  </si>
  <si>
    <t>человек</t>
  </si>
  <si>
    <t>Прочие услуги по содержанию имущества</t>
  </si>
  <si>
    <t>обслуживание пож. сигнализации</t>
  </si>
  <si>
    <t>обслуживание дублирующий сигнал</t>
  </si>
  <si>
    <t>дератизация</t>
  </si>
  <si>
    <t>дезинфекция</t>
  </si>
  <si>
    <t>Оплата прочих услуг:</t>
  </si>
  <si>
    <t>санминимум</t>
  </si>
  <si>
    <t>вневедомственная охрана</t>
  </si>
  <si>
    <t>банка</t>
  </si>
  <si>
    <t>эмаль половая 2.9 кг.</t>
  </si>
  <si>
    <t>ведро</t>
  </si>
  <si>
    <t>стиральный порошок  "автомат" 1,8 кг.</t>
  </si>
  <si>
    <t>моющее средство "Фери"</t>
  </si>
  <si>
    <t>доместос</t>
  </si>
  <si>
    <t>бумага туалетная</t>
  </si>
  <si>
    <t>Прочие работы, услуги</t>
  </si>
  <si>
    <t xml:space="preserve">услуга связи </t>
  </si>
  <si>
    <t>ВСЕГО  по смете</t>
  </si>
  <si>
    <t>Заведующий МКДОУ детский сад "Чебурашка" п. Манзя________________В.Е.Безруких</t>
  </si>
  <si>
    <t>Прочие выплаты</t>
  </si>
  <si>
    <t>Увеличение стоимости материальных запасов</t>
  </si>
  <si>
    <t>ВСЕГО</t>
  </si>
  <si>
    <t>ВСЕГО:</t>
  </si>
  <si>
    <t>Оплата льготного проезда в отпуск</t>
  </si>
  <si>
    <t>чел</t>
  </si>
  <si>
    <t>услуга сайт</t>
  </si>
  <si>
    <t xml:space="preserve">                                            </t>
  </si>
  <si>
    <t xml:space="preserve">                                             </t>
  </si>
  <si>
    <t>льготный проезд</t>
  </si>
  <si>
    <t>оплата льготного проезда в отпуск</t>
  </si>
  <si>
    <t>канцелярские товары</t>
  </si>
  <si>
    <t xml:space="preserve">                                      </t>
  </si>
  <si>
    <t>хозяйственные товары  346</t>
  </si>
  <si>
    <t>командировачные расходы суточные</t>
  </si>
  <si>
    <t>командировочные расходы проживание проезд</t>
  </si>
  <si>
    <t>командировочные расходы суточные</t>
  </si>
  <si>
    <t>жавельон</t>
  </si>
  <si>
    <t>эмаль голубая 2.9 кг.</t>
  </si>
  <si>
    <t>краска водоэмульсионная (14 кг)</t>
  </si>
  <si>
    <t>мыло детское</t>
  </si>
  <si>
    <t xml:space="preserve">                       </t>
  </si>
  <si>
    <t>ремонт оргтехники</t>
  </si>
  <si>
    <t xml:space="preserve">Приложение № 1                                                                                                                                                                                                    к Порядку составления, утверждения и ведения бюджетных смет муниципальных казенных учреждений от 25 апреля 2011 года </t>
  </si>
  <si>
    <t>УТВЕРЖДАЮ</t>
  </si>
  <si>
    <t>начальник</t>
  </si>
  <si>
    <t xml:space="preserve">      (наименование должности лица, утверждающего бюджетную смету)</t>
  </si>
  <si>
    <t>Управление образования администрации Богучанского района</t>
  </si>
  <si>
    <t xml:space="preserve">    (наименование главного распорядителя (распорядителя) бюджетных средств)</t>
  </si>
  <si>
    <t>Н.А. Капленко</t>
  </si>
  <si>
    <t xml:space="preserve">           (подпись)                                                 (расшифровка подписи)</t>
  </si>
  <si>
    <t>"11" января 2021 год</t>
  </si>
  <si>
    <t>КОДЫ</t>
  </si>
  <si>
    <t>Форма по ОКУД</t>
  </si>
  <si>
    <t>0501012</t>
  </si>
  <si>
    <t>Дата</t>
  </si>
  <si>
    <t>по ОКПО</t>
  </si>
  <si>
    <t>Получатель бюджетных средств</t>
  </si>
  <si>
    <t>по Перечню (Реестру)</t>
  </si>
  <si>
    <t>Главный распорядитель бюджетных средств</t>
  </si>
  <si>
    <t>по БК</t>
  </si>
  <si>
    <t>Наименование бюджета</t>
  </si>
  <si>
    <t>Районный</t>
  </si>
  <si>
    <t>по ОКТМО</t>
  </si>
  <si>
    <t>Единица измерения</t>
  </si>
  <si>
    <t>руб</t>
  </si>
  <si>
    <t>по ОКЕИ</t>
  </si>
  <si>
    <t>по ОКВ</t>
  </si>
  <si>
    <t>Финансовое управление администрации Богучанского района</t>
  </si>
  <si>
    <t>(наименование органа, исполняющего бюджет)</t>
  </si>
  <si>
    <t>РОСПИСЬ РАСХОДОВ</t>
  </si>
  <si>
    <t>на 2021 год</t>
  </si>
  <si>
    <t>Единица измерения: руб</t>
  </si>
  <si>
    <t>Наименование показателя</t>
  </si>
  <si>
    <t>Код строки</t>
  </si>
  <si>
    <t>Код по бюджетной классификации РФ</t>
  </si>
  <si>
    <t>Сумма в рублях</t>
  </si>
  <si>
    <t>ведомство</t>
  </si>
  <si>
    <t>раздел,       подраздел</t>
  </si>
  <si>
    <t>целевой статьи</t>
  </si>
  <si>
    <t>вида расходов</t>
  </si>
  <si>
    <t>Код цели</t>
  </si>
  <si>
    <t>Исчислено</t>
  </si>
  <si>
    <t>Утверждено</t>
  </si>
  <si>
    <t>Расходы казенных учреждений за счет средств местного бюджета</t>
  </si>
  <si>
    <t>01</t>
  </si>
  <si>
    <t>Общее образование</t>
  </si>
  <si>
    <t>0701</t>
  </si>
  <si>
    <t>Выполнение государственных полномочий по финансовому обеспечению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образования Богучанского района"</t>
  </si>
  <si>
    <t>0110040010</t>
  </si>
  <si>
    <t>Заработная плата</t>
  </si>
  <si>
    <t>111</t>
  </si>
  <si>
    <t>211000</t>
  </si>
  <si>
    <t>Социальные пособия и компенсации персоналу в денежной форме</t>
  </si>
  <si>
    <t>266000</t>
  </si>
  <si>
    <t>Начисления на оплату труда</t>
  </si>
  <si>
    <t>119</t>
  </si>
  <si>
    <t>213000</t>
  </si>
  <si>
    <t>244</t>
  </si>
  <si>
    <t>221000</t>
  </si>
  <si>
    <t>Транспортные услуги</t>
  </si>
  <si>
    <t>222000</t>
  </si>
  <si>
    <t>Работы, услуги по содержанию имущества</t>
  </si>
  <si>
    <t>225000</t>
  </si>
  <si>
    <t>226000</t>
  </si>
  <si>
    <t xml:space="preserve"> </t>
  </si>
  <si>
    <t>Увеличение стоимости горюче-смазочных материалов</t>
  </si>
  <si>
    <t>343000</t>
  </si>
  <si>
    <t>увеличение стоимости строительных материалов</t>
  </si>
  <si>
    <t>344000</t>
  </si>
  <si>
    <t>увеличение стоимости прочих оборотных запасов</t>
  </si>
  <si>
    <t>346000</t>
  </si>
  <si>
    <t>прочие выплаты</t>
  </si>
  <si>
    <t>853</t>
  </si>
  <si>
    <t>292000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</si>
  <si>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учреждениях начального общего, основного общего, среднего общего образования, включая расходы на предоставление субсидий бюджетным учреждениям на финансовое обеспечение выполнения муниципального задания, в рамках подпрограммы "Развитие дошкольного, общего и дополнительного образования детей" муниципальной программы "Развитие образования Богучанского района"</t>
  </si>
  <si>
    <t>0110041010</t>
  </si>
  <si>
    <t>Оплата стоимости проезда в отпуск в соответствии с законодательством, в учреждениях начального общего, основного общего, среднего общего образования, включая расходы на предоставление субсидий бюджетным учреждениям на финансовое обеспечение оплаты проезда, в рамках подпрограммы "Развитие дошкольного, общего и дополнительного образования детей" муниципальной программы "Развитие образования Богучанского района"</t>
  </si>
  <si>
    <t>0110047010</t>
  </si>
  <si>
    <t>112</t>
  </si>
  <si>
    <t>214000</t>
  </si>
  <si>
    <t>Оплата жилищно-коммунальных услуг за исключением электроэнергии, в учреждениях начального общего, основного общего, среднего общего образования, включая расходы на предоставление субсидий бюджетным учреждениям на финансовое обеспечение выполнения муниципального задания, в рамках подпрограммы "Развитие дошкольного, общего и дополнительного образования детей" муниципальной программы "Развитие образования Богучанского района"</t>
  </si>
  <si>
    <t>011004Г010</t>
  </si>
  <si>
    <t>Коммунальные услуги</t>
  </si>
  <si>
    <t>247</t>
  </si>
  <si>
    <t>223000</t>
  </si>
  <si>
    <t>Отдельные мероприятия в рамках подпрограммы "Энергосбережение и повышение энергетической эффективности на территории Богучанского района" муниципальной программы "Реформирование и модернизация жилищно-коммунального хозяйства и повышение энергетической эффективности"</t>
  </si>
  <si>
    <t>прочие работы, услуги</t>
  </si>
  <si>
    <t>0340080000</t>
  </si>
  <si>
    <t>Продукты питания в учреждениях начального общего, основного общего, среднего общего образования, включая расходы на предоставление субсидий бюджетным учреждениям на финансовое обеспечение выполнения муниципального задания, в рамках подпрограммы "Развитие дошкольного, общего и дополнительного образования детей" муниципальной программы "Развитие образования Богучанского района"</t>
  </si>
  <si>
    <t>011004П010</t>
  </si>
  <si>
    <t>342000</t>
  </si>
  <si>
    <t>Оплата за электроэнергию в учреждениях начального общего, основного общего, среднего общего образования, включая расходы на предоставление субсидий бюджетным учреждениям на финансовое обеспечение выполнения муниципального задания, в рамках подпрограммы "Развитие дошкольного, общего и дополнительного образования детей" муниципальной программы "Развитие образования Богучанского района"</t>
  </si>
  <si>
    <t>011004Э010</t>
  </si>
  <si>
    <t>Расходы казенных учреждений за счет средств регионального бюджета</t>
  </si>
  <si>
    <t>10</t>
  </si>
  <si>
    <t>Выполнение государственных полномочий по финансовому обеспечению государственных гарантий реализации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 в рамках подпрограммы "Развитие дошкольного, общего и дополнительного образования детей" муниципальной программы "Развитие образования Богучанского района"</t>
  </si>
  <si>
    <t>0110074080</t>
  </si>
  <si>
    <t>212000</t>
  </si>
  <si>
    <t>Увеличение стоимости прочих основных средств</t>
  </si>
  <si>
    <t>310000</t>
  </si>
  <si>
    <t>увеличение стоимости прочих материальных  запасов</t>
  </si>
  <si>
    <t>349000</t>
  </si>
  <si>
    <t>0110075880</t>
  </si>
  <si>
    <t>увеличение стоимости ОС</t>
  </si>
  <si>
    <t>Молодежная политика</t>
  </si>
  <si>
    <t>Выполнение государственных полномочий по обеспечению отдыха и оздоровления детей в рамках подпрограммы "Развитие дошкольного, общего и дополнительного образования детей" муниципальной программы "Развитие образования Богучанского района"</t>
  </si>
  <si>
    <t>0707</t>
  </si>
  <si>
    <t>0110076490</t>
  </si>
  <si>
    <t>Расходы на отдых, оздоровление и занятость детей и подростков в рамках подпрограммы "Развитие дошкольного, общего и дополнительного образования детей" муниципальной программы "Развитие образования Богучанского района"</t>
  </si>
  <si>
    <t>0110080030</t>
  </si>
  <si>
    <t>340000</t>
  </si>
  <si>
    <t>Социальное обеспечение населения</t>
  </si>
  <si>
    <t>Выполнение государственных полномочий по обеспечению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в рамках подпрограммы "Развитие дошкольного, общего и дополнительного образования детей" муниципальной программы "Развитие образования Богучанского района"</t>
  </si>
  <si>
    <t>1003</t>
  </si>
  <si>
    <t>0110075540</t>
  </si>
  <si>
    <t>Увеличение стоимости продуктов питания</t>
  </si>
  <si>
    <t>875</t>
  </si>
  <si>
    <t>0110075660</t>
  </si>
  <si>
    <t>Пособия по социальной помощи населению</t>
  </si>
  <si>
    <t>321</t>
  </si>
  <si>
    <t>262000</t>
  </si>
  <si>
    <t>Итого по коду БК (по коду раздела)</t>
  </si>
  <si>
    <t>Руководитель</t>
  </si>
  <si>
    <t>(уполномоченное лицо)</t>
  </si>
  <si>
    <t>заведующая</t>
  </si>
  <si>
    <t>М.П.</t>
  </si>
  <si>
    <t>(должность)</t>
  </si>
  <si>
    <t>(подпись)</t>
  </si>
  <si>
    <t>(расшифровка подписи)</t>
  </si>
  <si>
    <t>Главный бухгалтер</t>
  </si>
  <si>
    <t>О.А. Каверзина</t>
  </si>
  <si>
    <t>Исполнитель</t>
  </si>
  <si>
    <t>экономист</t>
  </si>
  <si>
    <t>Е.Н. Паршина</t>
  </si>
  <si>
    <t>11 янваня 2021 г.</t>
  </si>
  <si>
    <t>МКДОУ детский сад  "Чебурашка" п. Манзя</t>
  </si>
  <si>
    <t>04609400</t>
  </si>
  <si>
    <t>Муниципальное казенное  дошкольное общеобразовательное учреждение  Манзенский детский сад "Чебурашка"</t>
  </si>
  <si>
    <t>В.Е. Безруких</t>
  </si>
  <si>
    <t>шт</t>
  </si>
  <si>
    <t>Увеличение стоимости прочих материальных запасов</t>
  </si>
  <si>
    <t>Заправка катриджей</t>
  </si>
  <si>
    <t>Файлы</t>
  </si>
  <si>
    <t>упаковка</t>
  </si>
  <si>
    <t>Карандаш простой ТМ</t>
  </si>
  <si>
    <t>Краски гуашевые  "Гамма" 12 цветов</t>
  </si>
  <si>
    <t>Тетрадь 18 листов</t>
  </si>
  <si>
    <t>Тетрадь 48 листов</t>
  </si>
  <si>
    <t>Тетрадь общая 96 листов А4</t>
  </si>
  <si>
    <t>Ватман А1</t>
  </si>
  <si>
    <t>Бумага цвеиная двухсторонняя</t>
  </si>
  <si>
    <t>Маркер перманентный (Синий, черный, красный, зеленый )</t>
  </si>
  <si>
    <t>Карандаши акварельные 24 цвета</t>
  </si>
  <si>
    <t>Линейка прозрачная 30 см.</t>
  </si>
  <si>
    <t>Папка регистратор для хранения документов</t>
  </si>
  <si>
    <t>Клей карандаш ERICHKRAUSE 8 гр.</t>
  </si>
  <si>
    <t>112/214</t>
  </si>
  <si>
    <t>212/</t>
  </si>
  <si>
    <t>чел.</t>
  </si>
  <si>
    <t>картон цветной</t>
  </si>
  <si>
    <t>липкий стикер</t>
  </si>
  <si>
    <t xml:space="preserve">                                               </t>
  </si>
  <si>
    <t>эмаль белая 2.9 кг.</t>
  </si>
  <si>
    <t>кисть для покраски</t>
  </si>
  <si>
    <t>кисть для побелки</t>
  </si>
  <si>
    <t>шт.</t>
  </si>
  <si>
    <t xml:space="preserve">                                          </t>
  </si>
  <si>
    <t xml:space="preserve">                                                                                                                                        </t>
  </si>
  <si>
    <t>БЮДЖЕТНАЯ СМЕТА НА 2023   ГОД</t>
  </si>
  <si>
    <t>от "11" января 2023 г.</t>
  </si>
  <si>
    <t>2023 год</t>
  </si>
  <si>
    <t>Приложение  д/сад Чебурашка п.Манзя на 2023 г.(кр бюджет)</t>
  </si>
  <si>
    <t>Приложение  д/сад Чебурашка п.Манзя на 2023 г.(кр бюджет АУП и УВ)</t>
  </si>
  <si>
    <t>Приложение  д/сад Чебурашка п.Манзя на 2023 г.( м.б)</t>
  </si>
  <si>
    <t>игрушки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</si>
</sst>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;\-#,##0.0;&quot;-&quot;;@"/>
    <numFmt numFmtId="166" formatCode="_-* #,##0.00_р_._-;\-* #,##0.00_р_._-;_-* \-??_р_._-;_-@_-"/>
    <numFmt numFmtId="167" formatCode="?"/>
    <numFmt numFmtId="168" formatCode="_(* #,##0.00_);_(* \(#,##0.00\);_(* &quot;-&quot;??_);_(@_)"/>
  </numFmts>
  <fonts count="6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lgerian"/>
      <family val="5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lgerian"/>
      <family val="5"/>
    </font>
    <font>
      <sz val="10"/>
      <name val="Arial Black"/>
      <family val="2"/>
      <charset val="204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sz val="10"/>
      <color theme="0"/>
      <name val="Arial Cyr"/>
      <charset val="204"/>
    </font>
    <font>
      <sz val="11"/>
      <color theme="0"/>
      <name val="Calibri"/>
      <family val="2"/>
      <scheme val="minor"/>
    </font>
    <font>
      <sz val="9"/>
      <name val="Arial"/>
      <family val="2"/>
      <charset val="204"/>
    </font>
    <font>
      <b/>
      <sz val="10"/>
      <color indexed="13"/>
      <name val="Arial Cyr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b/>
      <sz val="10"/>
      <name val="Cambria"/>
      <family val="1"/>
      <charset val="204"/>
      <scheme val="major"/>
    </font>
    <font>
      <b/>
      <sz val="10"/>
      <name val="Arial Black"/>
      <family val="2"/>
      <charset val="204"/>
    </font>
    <font>
      <b/>
      <sz val="10"/>
      <name val="Algerian"/>
      <family val="5"/>
    </font>
    <font>
      <b/>
      <sz val="10"/>
      <color indexed="13"/>
      <name val="Arial Black"/>
      <family val="2"/>
      <charset val="204"/>
    </font>
    <font>
      <b/>
      <sz val="10"/>
      <color indexed="8"/>
      <name val="Algerian"/>
      <family val="5"/>
    </font>
    <font>
      <b/>
      <sz val="10"/>
      <color indexed="8"/>
      <name val="Arial Black"/>
      <family val="2"/>
      <charset val="204"/>
    </font>
    <font>
      <b/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b/>
      <sz val="12"/>
      <color indexed="13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Arial Cyr"/>
      <charset val="204"/>
    </font>
    <font>
      <sz val="12"/>
      <color indexed="13"/>
      <name val="Calibri"/>
      <family val="2"/>
      <charset val="204"/>
    </font>
    <font>
      <sz val="8"/>
      <name val="Arial Black"/>
      <family val="2"/>
      <charset val="204"/>
    </font>
    <font>
      <sz val="10"/>
      <color rgb="FFFF0000"/>
      <name val="Algerian"/>
      <family val="5"/>
    </font>
    <font>
      <sz val="10"/>
      <color theme="0"/>
      <name val="Calibri"/>
      <family val="2"/>
      <charset val="204"/>
      <scheme val="minor"/>
    </font>
    <font>
      <sz val="12"/>
      <color rgb="FFFF0000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8"/>
      <name val="Arial Cyr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0"/>
      <color rgb="FF7030A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164" fontId="55" fillId="0" borderId="0" applyFont="0" applyFill="0" applyBorder="0" applyAlignment="0" applyProtection="0"/>
  </cellStyleXfs>
  <cellXfs count="481">
    <xf numFmtId="0" fontId="0" fillId="0" borderId="0" xfId="0"/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4" fillId="0" borderId="1" xfId="0" applyFont="1" applyBorder="1"/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0" fillId="0" borderId="0" xfId="0" applyBorder="1"/>
    <xf numFmtId="0" fontId="12" fillId="0" borderId="1" xfId="0" applyFont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23" fillId="3" borderId="1" xfId="0" applyFont="1" applyFill="1" applyBorder="1"/>
    <xf numFmtId="0" fontId="1" fillId="0" borderId="0" xfId="0" applyFont="1"/>
    <xf numFmtId="165" fontId="11" fillId="0" borderId="1" xfId="0" applyNumberFormat="1" applyFont="1" applyFill="1" applyBorder="1" applyAlignment="1">
      <alignment horizontal="right" wrapText="1"/>
    </xf>
    <xf numFmtId="0" fontId="0" fillId="0" borderId="0" xfId="0" applyFill="1" applyBorder="1" applyAlignment="1">
      <alignment horizontal="right"/>
    </xf>
    <xf numFmtId="0" fontId="22" fillId="0" borderId="0" xfId="0" applyFont="1" applyBorder="1"/>
    <xf numFmtId="165" fontId="1" fillId="0" borderId="0" xfId="0" applyNumberFormat="1" applyFont="1" applyFill="1" applyBorder="1"/>
    <xf numFmtId="0" fontId="1" fillId="0" borderId="0" xfId="0" applyFont="1" applyBorder="1" applyAlignment="1">
      <alignment horizontal="center"/>
    </xf>
    <xf numFmtId="164" fontId="24" fillId="0" borderId="0" xfId="0" applyNumberFormat="1" applyFont="1" applyFill="1" applyBorder="1" applyAlignment="1">
      <alignment horizontal="right"/>
    </xf>
    <xf numFmtId="164" fontId="0" fillId="0" borderId="0" xfId="1" applyFont="1"/>
    <xf numFmtId="164" fontId="5" fillId="0" borderId="0" xfId="1" applyFont="1" applyFill="1" applyBorder="1" applyAlignment="1">
      <alignment wrapText="1"/>
    </xf>
    <xf numFmtId="164" fontId="5" fillId="0" borderId="0" xfId="1" applyFont="1" applyFill="1" applyBorder="1"/>
    <xf numFmtId="164" fontId="14" fillId="0" borderId="0" xfId="1" applyFont="1" applyBorder="1" applyAlignment="1"/>
    <xf numFmtId="164" fontId="29" fillId="0" borderId="0" xfId="1" applyFont="1" applyFill="1" applyBorder="1" applyAlignment="1">
      <alignment wrapText="1"/>
    </xf>
    <xf numFmtId="0" fontId="28" fillId="0" borderId="0" xfId="0" applyFont="1" applyFill="1" applyBorder="1" applyAlignment="1">
      <alignment horizontal="center"/>
    </xf>
    <xf numFmtId="164" fontId="29" fillId="0" borderId="0" xfId="1" applyFont="1" applyFill="1" applyBorder="1"/>
    <xf numFmtId="0" fontId="1" fillId="2" borderId="0" xfId="0" applyFont="1" applyFill="1"/>
    <xf numFmtId="164" fontId="31" fillId="0" borderId="0" xfId="1" applyFont="1" applyFill="1" applyBorder="1"/>
    <xf numFmtId="0" fontId="3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30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right"/>
    </xf>
    <xf numFmtId="0" fontId="11" fillId="0" borderId="1" xfId="0" applyFont="1" applyBorder="1" applyAlignment="1">
      <alignment horizontal="right" wrapText="1"/>
    </xf>
    <xf numFmtId="0" fontId="1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" fillId="0" borderId="0" xfId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/>
    </xf>
    <xf numFmtId="0" fontId="23" fillId="0" borderId="1" xfId="0" applyFont="1" applyBorder="1"/>
    <xf numFmtId="0" fontId="15" fillId="3" borderId="1" xfId="0" applyFont="1" applyFill="1" applyBorder="1"/>
    <xf numFmtId="0" fontId="23" fillId="0" borderId="1" xfId="0" applyFont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15" fillId="2" borderId="1" xfId="0" applyFont="1" applyFill="1" applyBorder="1" applyAlignment="1">
      <alignment horizontal="right"/>
    </xf>
    <xf numFmtId="0" fontId="17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33" fillId="2" borderId="1" xfId="0" applyFont="1" applyFill="1" applyBorder="1" applyAlignment="1">
      <alignment horizontal="right"/>
    </xf>
    <xf numFmtId="0" fontId="14" fillId="2" borderId="1" xfId="0" applyFont="1" applyFill="1" applyBorder="1" applyAlignment="1">
      <alignment horizontal="right"/>
    </xf>
    <xf numFmtId="0" fontId="36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23" fillId="2" borderId="1" xfId="0" applyFont="1" applyFill="1" applyBorder="1" applyAlignment="1">
      <alignment horizontal="right"/>
    </xf>
    <xf numFmtId="0" fontId="16" fillId="2" borderId="1" xfId="0" applyFont="1" applyFill="1" applyBorder="1" applyAlignment="1">
      <alignment horizontal="center"/>
    </xf>
    <xf numFmtId="0" fontId="0" fillId="2" borderId="0" xfId="0" applyFill="1"/>
    <xf numFmtId="0" fontId="24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0" fontId="1" fillId="4" borderId="0" xfId="0" applyFont="1" applyFill="1"/>
    <xf numFmtId="0" fontId="14" fillId="2" borderId="1" xfId="0" applyFont="1" applyFill="1" applyBorder="1"/>
    <xf numFmtId="0" fontId="7" fillId="2" borderId="0" xfId="0" applyFont="1" applyFill="1"/>
    <xf numFmtId="0" fontId="15" fillId="2" borderId="1" xfId="0" applyFont="1" applyFill="1" applyBorder="1"/>
    <xf numFmtId="0" fontId="20" fillId="2" borderId="1" xfId="0" applyFont="1" applyFill="1" applyBorder="1" applyAlignment="1">
      <alignment wrapText="1"/>
    </xf>
    <xf numFmtId="0" fontId="26" fillId="2" borderId="1" xfId="0" applyFont="1" applyFill="1" applyBorder="1" applyAlignment="1">
      <alignment horizontal="right"/>
    </xf>
    <xf numFmtId="0" fontId="21" fillId="2" borderId="1" xfId="0" applyFont="1" applyFill="1" applyBorder="1" applyAlignment="1">
      <alignment horizontal="right"/>
    </xf>
    <xf numFmtId="0" fontId="21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35" fillId="0" borderId="0" xfId="0" applyFont="1"/>
    <xf numFmtId="0" fontId="0" fillId="2" borderId="0" xfId="0" applyFont="1" applyFill="1"/>
    <xf numFmtId="0" fontId="33" fillId="2" borderId="0" xfId="0" applyFont="1" applyFill="1"/>
    <xf numFmtId="0" fontId="38" fillId="2" borderId="0" xfId="0" applyFont="1" applyFill="1" applyAlignment="1">
      <alignment horizontal="center" vertical="top"/>
    </xf>
    <xf numFmtId="0" fontId="40" fillId="2" borderId="1" xfId="0" applyFont="1" applyFill="1" applyBorder="1" applyAlignment="1">
      <alignment horizontal="right"/>
    </xf>
    <xf numFmtId="0" fontId="40" fillId="2" borderId="1" xfId="0" applyFont="1" applyFill="1" applyBorder="1" applyAlignment="1">
      <alignment wrapText="1"/>
    </xf>
    <xf numFmtId="0" fontId="40" fillId="2" borderId="13" xfId="0" applyFont="1" applyFill="1" applyBorder="1" applyAlignment="1">
      <alignment wrapText="1"/>
    </xf>
    <xf numFmtId="0" fontId="40" fillId="2" borderId="1" xfId="0" applyFont="1" applyFill="1" applyBorder="1" applyAlignment="1">
      <alignment horizontal="right" wrapText="1"/>
    </xf>
    <xf numFmtId="0" fontId="40" fillId="2" borderId="1" xfId="0" applyFont="1" applyFill="1" applyBorder="1"/>
    <xf numFmtId="0" fontId="40" fillId="2" borderId="13" xfId="0" applyFont="1" applyFill="1" applyBorder="1"/>
    <xf numFmtId="0" fontId="39" fillId="2" borderId="13" xfId="0" applyFont="1" applyFill="1" applyBorder="1"/>
    <xf numFmtId="0" fontId="38" fillId="0" borderId="0" xfId="0" applyFont="1" applyAlignment="1">
      <alignment horizontal="center" vertical="top"/>
    </xf>
    <xf numFmtId="0" fontId="45" fillId="0" borderId="0" xfId="0" applyFont="1"/>
    <xf numFmtId="0" fontId="45" fillId="0" borderId="0" xfId="0" applyFont="1" applyAlignment="1">
      <alignment horizontal="right"/>
    </xf>
    <xf numFmtId="0" fontId="45" fillId="2" borderId="0" xfId="0" applyFont="1" applyFill="1" applyAlignment="1">
      <alignment horizontal="right"/>
    </xf>
    <xf numFmtId="0" fontId="38" fillId="2" borderId="9" xfId="0" applyFont="1" applyFill="1" applyBorder="1" applyAlignment="1">
      <alignment horizontal="center" vertical="top"/>
    </xf>
    <xf numFmtId="0" fontId="40" fillId="2" borderId="12" xfId="0" applyFont="1" applyFill="1" applyBorder="1"/>
    <xf numFmtId="0" fontId="40" fillId="2" borderId="4" xfId="0" applyFont="1" applyFill="1" applyBorder="1" applyAlignment="1">
      <alignment horizontal="right"/>
    </xf>
    <xf numFmtId="0" fontId="40" fillId="2" borderId="4" xfId="0" applyFont="1" applyFill="1" applyBorder="1"/>
    <xf numFmtId="0" fontId="40" fillId="2" borderId="26" xfId="0" applyFont="1" applyFill="1" applyBorder="1"/>
    <xf numFmtId="0" fontId="39" fillId="2" borderId="4" xfId="0" applyFont="1" applyFill="1" applyBorder="1" applyAlignment="1">
      <alignment horizontal="right" wrapText="1"/>
    </xf>
    <xf numFmtId="0" fontId="39" fillId="2" borderId="4" xfId="0" applyFont="1" applyFill="1" applyBorder="1" applyAlignment="1">
      <alignment wrapText="1"/>
    </xf>
    <xf numFmtId="0" fontId="39" fillId="2" borderId="26" xfId="0" applyFont="1" applyFill="1" applyBorder="1" applyAlignment="1">
      <alignment wrapText="1"/>
    </xf>
    <xf numFmtId="0" fontId="10" fillId="2" borderId="27" xfId="0" applyFont="1" applyFill="1" applyBorder="1" applyAlignment="1">
      <alignment horizontal="right" wrapText="1"/>
    </xf>
    <xf numFmtId="0" fontId="10" fillId="2" borderId="27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 wrapText="1"/>
    </xf>
    <xf numFmtId="0" fontId="39" fillId="2" borderId="10" xfId="0" applyFont="1" applyFill="1" applyBorder="1" applyAlignment="1">
      <alignment horizontal="right"/>
    </xf>
    <xf numFmtId="0" fontId="39" fillId="2" borderId="10" xfId="0" applyFont="1" applyFill="1" applyBorder="1"/>
    <xf numFmtId="0" fontId="41" fillId="2" borderId="11" xfId="0" applyFont="1" applyFill="1" applyBorder="1"/>
    <xf numFmtId="0" fontId="35" fillId="2" borderId="0" xfId="0" applyFont="1" applyFill="1"/>
    <xf numFmtId="0" fontId="1" fillId="0" borderId="0" xfId="0" applyFont="1" applyFill="1"/>
    <xf numFmtId="164" fontId="27" fillId="0" borderId="0" xfId="1" applyFont="1" applyFill="1" applyBorder="1" applyAlignment="1">
      <alignment wrapText="1"/>
    </xf>
    <xf numFmtId="0" fontId="40" fillId="0" borderId="1" xfId="0" applyFont="1" applyFill="1" applyBorder="1" applyAlignment="1">
      <alignment horizontal="right"/>
    </xf>
    <xf numFmtId="0" fontId="40" fillId="0" borderId="1" xfId="0" applyFont="1" applyFill="1" applyBorder="1" applyAlignment="1">
      <alignment horizontal="right" wrapText="1"/>
    </xf>
    <xf numFmtId="0" fontId="39" fillId="0" borderId="1" xfId="0" applyFont="1" applyFill="1" applyBorder="1" applyAlignment="1">
      <alignment horizontal="right"/>
    </xf>
    <xf numFmtId="0" fontId="38" fillId="0" borderId="0" xfId="0" applyFont="1" applyAlignment="1">
      <alignment horizontal="center" vertical="center"/>
    </xf>
    <xf numFmtId="0" fontId="45" fillId="0" borderId="0" xfId="0" applyFont="1" applyAlignment="1">
      <alignment horizontal="right" vertical="center"/>
    </xf>
    <xf numFmtId="0" fontId="39" fillId="0" borderId="13" xfId="0" applyFont="1" applyFill="1" applyBorder="1" applyAlignment="1">
      <alignment horizontal="right" wrapText="1"/>
    </xf>
    <xf numFmtId="0" fontId="40" fillId="0" borderId="13" xfId="0" applyFont="1" applyFill="1" applyBorder="1" applyAlignment="1">
      <alignment horizontal="right" wrapText="1"/>
    </xf>
    <xf numFmtId="0" fontId="40" fillId="0" borderId="13" xfId="0" applyFont="1" applyFill="1" applyBorder="1" applyAlignment="1">
      <alignment horizontal="right"/>
    </xf>
    <xf numFmtId="0" fontId="44" fillId="0" borderId="13" xfId="0" applyFont="1" applyFill="1" applyBorder="1" applyAlignment="1">
      <alignment horizontal="right"/>
    </xf>
    <xf numFmtId="0" fontId="39" fillId="0" borderId="13" xfId="0" applyFont="1" applyFill="1" applyBorder="1" applyAlignment="1">
      <alignment horizontal="right"/>
    </xf>
    <xf numFmtId="0" fontId="47" fillId="0" borderId="13" xfId="0" applyFont="1" applyFill="1" applyBorder="1" applyAlignment="1">
      <alignment horizontal="right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right" wrapText="1"/>
    </xf>
    <xf numFmtId="0" fontId="39" fillId="0" borderId="26" xfId="0" applyFont="1" applyFill="1" applyBorder="1" applyAlignment="1">
      <alignment horizontal="right" wrapText="1"/>
    </xf>
    <xf numFmtId="0" fontId="39" fillId="0" borderId="10" xfId="0" applyFont="1" applyFill="1" applyBorder="1" applyAlignment="1">
      <alignment horizontal="right" wrapText="1"/>
    </xf>
    <xf numFmtId="0" fontId="39" fillId="0" borderId="11" xfId="0" applyFont="1" applyFill="1" applyBorder="1" applyAlignment="1">
      <alignment horizontal="right" wrapText="1"/>
    </xf>
    <xf numFmtId="0" fontId="39" fillId="0" borderId="4" xfId="0" applyFont="1" applyFill="1" applyBorder="1" applyAlignment="1">
      <alignment horizontal="right"/>
    </xf>
    <xf numFmtId="0" fontId="10" fillId="0" borderId="33" xfId="0" applyFont="1" applyBorder="1" applyAlignment="1">
      <alignment horizontal="center" vertical="center" wrapText="1"/>
    </xf>
    <xf numFmtId="0" fontId="40" fillId="0" borderId="17" xfId="0" applyFont="1" applyFill="1" applyBorder="1"/>
    <xf numFmtId="0" fontId="39" fillId="0" borderId="8" xfId="0" applyFont="1" applyFill="1" applyBorder="1" applyAlignment="1">
      <alignment wrapText="1"/>
    </xf>
    <xf numFmtId="0" fontId="40" fillId="0" borderId="17" xfId="0" applyFont="1" applyFill="1" applyBorder="1" applyAlignment="1">
      <alignment wrapText="1"/>
    </xf>
    <xf numFmtId="0" fontId="39" fillId="0" borderId="17" xfId="0" applyFont="1" applyFill="1" applyBorder="1" applyAlignment="1">
      <alignment wrapText="1"/>
    </xf>
    <xf numFmtId="0" fontId="39" fillId="0" borderId="17" xfId="0" applyFont="1" applyFill="1" applyBorder="1"/>
    <xf numFmtId="0" fontId="39" fillId="0" borderId="8" xfId="0" applyFont="1" applyFill="1" applyBorder="1"/>
    <xf numFmtId="0" fontId="38" fillId="0" borderId="19" xfId="0" applyFont="1" applyBorder="1" applyAlignment="1">
      <alignment horizontal="center" vertical="center"/>
    </xf>
    <xf numFmtId="0" fontId="38" fillId="0" borderId="9" xfId="0" applyFont="1" applyFill="1" applyBorder="1" applyAlignment="1">
      <alignment vertical="center"/>
    </xf>
    <xf numFmtId="4" fontId="34" fillId="0" borderId="0" xfId="0" applyNumberFormat="1" applyFont="1" applyFill="1" applyBorder="1"/>
    <xf numFmtId="0" fontId="39" fillId="4" borderId="3" xfId="0" applyFont="1" applyFill="1" applyBorder="1" applyAlignment="1">
      <alignment horizontal="right"/>
    </xf>
    <xf numFmtId="0" fontId="39" fillId="4" borderId="3" xfId="0" applyFont="1" applyFill="1" applyBorder="1"/>
    <xf numFmtId="0" fontId="39" fillId="4" borderId="35" xfId="0" applyFont="1" applyFill="1" applyBorder="1"/>
    <xf numFmtId="0" fontId="48" fillId="0" borderId="0" xfId="0" applyFont="1" applyFill="1" applyBorder="1" applyAlignment="1">
      <alignment horizontal="center" wrapText="1"/>
    </xf>
    <xf numFmtId="164" fontId="49" fillId="2" borderId="0" xfId="1" applyFont="1" applyFill="1" applyBorder="1"/>
    <xf numFmtId="0" fontId="6" fillId="2" borderId="0" xfId="0" applyFont="1" applyFill="1" applyBorder="1" applyAlignment="1">
      <alignment horizontal="center"/>
    </xf>
    <xf numFmtId="0" fontId="40" fillId="2" borderId="26" xfId="0" applyFont="1" applyFill="1" applyBorder="1" applyAlignment="1">
      <alignment wrapText="1"/>
    </xf>
    <xf numFmtId="0" fontId="43" fillId="2" borderId="31" xfId="0" applyFont="1" applyFill="1" applyBorder="1" applyAlignment="1">
      <alignment horizontal="right"/>
    </xf>
    <xf numFmtId="0" fontId="39" fillId="2" borderId="32" xfId="0" applyFont="1" applyFill="1" applyBorder="1" applyAlignment="1">
      <alignment horizontal="right"/>
    </xf>
    <xf numFmtId="0" fontId="42" fillId="2" borderId="31" xfId="0" applyFont="1" applyFill="1" applyBorder="1" applyAlignment="1">
      <alignment horizontal="right"/>
    </xf>
    <xf numFmtId="0" fontId="0" fillId="0" borderId="0" xfId="0" applyFont="1" applyFill="1"/>
    <xf numFmtId="0" fontId="1" fillId="0" borderId="6" xfId="0" applyFont="1" applyBorder="1" applyAlignment="1">
      <alignment vertical="top"/>
    </xf>
    <xf numFmtId="0" fontId="1" fillId="0" borderId="23" xfId="0" applyFont="1" applyBorder="1" applyAlignment="1">
      <alignment vertical="top"/>
    </xf>
    <xf numFmtId="3" fontId="1" fillId="0" borderId="6" xfId="0" applyNumberFormat="1" applyFont="1" applyBorder="1" applyAlignment="1">
      <alignment horizontal="center" vertical="top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right" wrapText="1"/>
    </xf>
    <xf numFmtId="0" fontId="40" fillId="0" borderId="22" xfId="0" applyFont="1" applyFill="1" applyBorder="1" applyAlignment="1">
      <alignment horizontal="right" wrapText="1"/>
    </xf>
    <xf numFmtId="0" fontId="40" fillId="0" borderId="5" xfId="0" applyFont="1" applyFill="1" applyBorder="1" applyAlignment="1">
      <alignment wrapText="1"/>
    </xf>
    <xf numFmtId="0" fontId="0" fillId="4" borderId="0" xfId="0" applyFont="1" applyFill="1"/>
    <xf numFmtId="4" fontId="35" fillId="2" borderId="0" xfId="0" applyNumberFormat="1" applyFont="1" applyFill="1"/>
    <xf numFmtId="0" fontId="11" fillId="2" borderId="7" xfId="0" applyFont="1" applyFill="1" applyBorder="1"/>
    <xf numFmtId="0" fontId="1" fillId="2" borderId="1" xfId="0" applyFont="1" applyFill="1" applyBorder="1"/>
    <xf numFmtId="0" fontId="40" fillId="2" borderId="4" xfId="0" applyFont="1" applyFill="1" applyBorder="1" applyAlignment="1">
      <alignment horizontal="right" wrapText="1"/>
    </xf>
    <xf numFmtId="0" fontId="40" fillId="2" borderId="4" xfId="0" applyFont="1" applyFill="1" applyBorder="1" applyAlignment="1">
      <alignment wrapText="1"/>
    </xf>
    <xf numFmtId="0" fontId="35" fillId="0" borderId="0" xfId="0" applyFont="1" applyFill="1"/>
    <xf numFmtId="0" fontId="52" fillId="0" borderId="0" xfId="0" applyFont="1"/>
    <xf numFmtId="0" fontId="52" fillId="0" borderId="0" xfId="0" applyFont="1" applyBorder="1"/>
    <xf numFmtId="0" fontId="54" fillId="0" borderId="39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3" fillId="0" borderId="38" xfId="0" applyFont="1" applyBorder="1" applyAlignment="1"/>
    <xf numFmtId="0" fontId="23" fillId="0" borderId="0" xfId="0" applyFont="1" applyAlignment="1"/>
    <xf numFmtId="0" fontId="54" fillId="0" borderId="0" xfId="0" applyFont="1" applyBorder="1" applyAlignment="1">
      <alignment horizontal="left"/>
    </xf>
    <xf numFmtId="0" fontId="54" fillId="0" borderId="0" xfId="0" applyFont="1"/>
    <xf numFmtId="0" fontId="54" fillId="0" borderId="0" xfId="0" applyFont="1" applyAlignment="1"/>
    <xf numFmtId="0" fontId="53" fillId="0" borderId="0" xfId="0" applyFont="1" applyAlignment="1"/>
    <xf numFmtId="0" fontId="5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Alignment="1"/>
    <xf numFmtId="0" fontId="4" fillId="0" borderId="46" xfId="0" applyFont="1" applyBorder="1"/>
    <xf numFmtId="0" fontId="4" fillId="0" borderId="47" xfId="0" applyFont="1" applyBorder="1"/>
    <xf numFmtId="9" fontId="4" fillId="0" borderId="0" xfId="2" applyFont="1" applyAlignment="1"/>
    <xf numFmtId="0" fontId="4" fillId="0" borderId="0" xfId="0" applyFont="1" applyAlignment="1">
      <alignment horizontal="left"/>
    </xf>
    <xf numFmtId="0" fontId="52" fillId="0" borderId="0" xfId="0" applyFont="1" applyAlignment="1">
      <alignment horizontal="left"/>
    </xf>
    <xf numFmtId="0" fontId="52" fillId="0" borderId="0" xfId="0" applyFont="1" applyBorder="1" applyAlignment="1"/>
    <xf numFmtId="0" fontId="52" fillId="0" borderId="0" xfId="0" applyFont="1" applyBorder="1" applyAlignment="1">
      <alignment horizontal="center"/>
    </xf>
    <xf numFmtId="0" fontId="52" fillId="0" borderId="0" xfId="0" applyFont="1" applyAlignment="1">
      <alignment horizontal="right"/>
    </xf>
    <xf numFmtId="0" fontId="53" fillId="0" borderId="0" xfId="0" applyFont="1"/>
    <xf numFmtId="0" fontId="3" fillId="0" borderId="38" xfId="0" applyFont="1" applyFill="1" applyBorder="1"/>
    <xf numFmtId="49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Alignment="1">
      <alignment horizontal="center" vertical="top"/>
    </xf>
    <xf numFmtId="49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/>
    <xf numFmtId="0" fontId="3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6" fontId="3" fillId="0" borderId="1" xfId="7" applyNumberFormat="1" applyFont="1" applyFill="1" applyBorder="1" applyAlignment="1">
      <alignment horizontal="center"/>
    </xf>
    <xf numFmtId="49" fontId="3" fillId="0" borderId="1" xfId="6" applyNumberFormat="1" applyFont="1" applyFill="1" applyBorder="1" applyAlignment="1">
      <alignment horizontal="left" vertical="center" wrapText="1"/>
    </xf>
    <xf numFmtId="166" fontId="4" fillId="0" borderId="1" xfId="7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167" fontId="56" fillId="0" borderId="51" xfId="0" applyNumberFormat="1" applyFont="1" applyBorder="1" applyAlignment="1" applyProtection="1">
      <alignment horizontal="left" vertical="center" wrapText="1"/>
    </xf>
    <xf numFmtId="49" fontId="4" fillId="0" borderId="1" xfId="3" applyNumberFormat="1" applyFont="1" applyFill="1" applyBorder="1" applyAlignment="1">
      <alignment horizontal="left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4" fontId="57" fillId="0" borderId="1" xfId="0" applyNumberFormat="1" applyFont="1" applyBorder="1" applyAlignment="1" applyProtection="1">
      <alignment horizontal="right" vertical="top" wrapText="1"/>
    </xf>
    <xf numFmtId="166" fontId="4" fillId="0" borderId="1" xfId="7" applyNumberFormat="1" applyFont="1" applyFill="1" applyBorder="1" applyAlignment="1"/>
    <xf numFmtId="4" fontId="57" fillId="0" borderId="1" xfId="0" applyNumberFormat="1" applyFont="1" applyBorder="1" applyAlignment="1" applyProtection="1">
      <alignment horizontal="right" wrapText="1"/>
    </xf>
    <xf numFmtId="4" fontId="4" fillId="0" borderId="1" xfId="3" applyNumberFormat="1" applyFont="1" applyFill="1" applyBorder="1" applyAlignment="1">
      <alignment horizontal="right" vertical="center" wrapText="1"/>
    </xf>
    <xf numFmtId="49" fontId="4" fillId="0" borderId="1" xfId="3" applyNumberFormat="1" applyFont="1" applyFill="1" applyBorder="1" applyAlignment="1">
      <alignment horizontal="center" wrapText="1"/>
    </xf>
    <xf numFmtId="49" fontId="3" fillId="0" borderId="1" xfId="3" applyNumberFormat="1" applyFont="1" applyFill="1" applyBorder="1" applyAlignment="1">
      <alignment horizontal="left" wrapText="1"/>
    </xf>
    <xf numFmtId="166" fontId="3" fillId="0" borderId="1" xfId="7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4" fontId="57" fillId="0" borderId="52" xfId="0" applyNumberFormat="1" applyFont="1" applyBorder="1" applyAlignment="1" applyProtection="1">
      <alignment horizontal="right" vertical="top" wrapText="1"/>
    </xf>
    <xf numFmtId="49" fontId="3" fillId="0" borderId="1" xfId="3" applyNumberFormat="1" applyFont="1" applyFill="1" applyBorder="1" applyAlignment="1">
      <alignment horizontal="center" wrapText="1"/>
    </xf>
    <xf numFmtId="4" fontId="58" fillId="0" borderId="3" xfId="0" applyNumberFormat="1" applyFont="1" applyBorder="1" applyAlignment="1" applyProtection="1">
      <alignment horizontal="right" wrapText="1"/>
    </xf>
    <xf numFmtId="0" fontId="3" fillId="0" borderId="1" xfId="0" applyFont="1" applyFill="1" applyBorder="1" applyAlignment="1">
      <alignment horizontal="left" wrapText="1"/>
    </xf>
    <xf numFmtId="49" fontId="3" fillId="0" borderId="1" xfId="3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left" vertical="center" wrapText="1"/>
    </xf>
    <xf numFmtId="49" fontId="56" fillId="0" borderId="51" xfId="0" applyNumberFormat="1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3" fillId="0" borderId="2" xfId="3" applyNumberFormat="1" applyFont="1" applyFill="1" applyBorder="1" applyAlignment="1">
      <alignment horizontal="center" wrapText="1"/>
    </xf>
    <xf numFmtId="4" fontId="3" fillId="0" borderId="1" xfId="3" applyNumberFormat="1" applyFont="1" applyFill="1" applyBorder="1" applyAlignment="1">
      <alignment horizontal="right" wrapText="1"/>
    </xf>
    <xf numFmtId="4" fontId="57" fillId="0" borderId="3" xfId="0" applyNumberFormat="1" applyFont="1" applyBorder="1" applyAlignment="1" applyProtection="1">
      <alignment horizontal="right" vertical="top" wrapText="1"/>
    </xf>
    <xf numFmtId="4" fontId="58" fillId="0" borderId="1" xfId="0" applyNumberFormat="1" applyFont="1" applyBorder="1" applyAlignment="1" applyProtection="1">
      <alignment horizontal="right" wrapText="1"/>
    </xf>
    <xf numFmtId="166" fontId="3" fillId="0" borderId="1" xfId="7" applyNumberFormat="1" applyFont="1" applyFill="1" applyBorder="1" applyAlignment="1">
      <alignment horizontal="right"/>
    </xf>
    <xf numFmtId="166" fontId="4" fillId="0" borderId="1" xfId="7" applyNumberFormat="1" applyFont="1" applyFill="1" applyBorder="1" applyAlignment="1">
      <alignment horizontal="right"/>
    </xf>
    <xf numFmtId="167" fontId="56" fillId="0" borderId="1" xfId="4" applyNumberFormat="1" applyFont="1" applyBorder="1" applyAlignment="1" applyProtection="1">
      <alignment horizontal="left" vertical="center" wrapText="1"/>
    </xf>
    <xf numFmtId="166" fontId="4" fillId="0" borderId="0" xfId="7" applyNumberFormat="1" applyFont="1" applyFill="1" applyBorder="1" applyAlignment="1">
      <alignment horizontal="center"/>
    </xf>
    <xf numFmtId="49" fontId="59" fillId="0" borderId="1" xfId="5" applyNumberFormat="1" applyFont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6" fontId="4" fillId="0" borderId="1" xfId="7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49" fontId="4" fillId="0" borderId="0" xfId="0" applyNumberFormat="1" applyFont="1"/>
    <xf numFmtId="0" fontId="4" fillId="0" borderId="38" xfId="0" applyFont="1" applyBorder="1" applyAlignment="1"/>
    <xf numFmtId="0" fontId="4" fillId="0" borderId="0" xfId="0" applyFont="1" applyBorder="1" applyAlignment="1">
      <alignment horizontal="center" vertical="top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Border="1"/>
    <xf numFmtId="164" fontId="3" fillId="0" borderId="4" xfId="0" applyNumberFormat="1" applyFont="1" applyFill="1" applyBorder="1" applyAlignment="1">
      <alignment horizontal="right"/>
    </xf>
    <xf numFmtId="43" fontId="4" fillId="0" borderId="0" xfId="0" applyNumberFormat="1" applyFont="1" applyFill="1"/>
    <xf numFmtId="0" fontId="51" fillId="0" borderId="0" xfId="0" applyFont="1" applyFill="1" applyBorder="1" applyAlignment="1">
      <alignment wrapText="1"/>
    </xf>
    <xf numFmtId="0" fontId="38" fillId="0" borderId="30" xfId="0" applyFont="1" applyFill="1" applyBorder="1" applyAlignment="1">
      <alignment horizontal="center" vertical="center"/>
    </xf>
    <xf numFmtId="0" fontId="61" fillId="0" borderId="1" xfId="0" applyFont="1" applyBorder="1" applyAlignment="1">
      <alignment horizontal="center"/>
    </xf>
    <xf numFmtId="168" fontId="61" fillId="0" borderId="1" xfId="7" applyNumberFormat="1" applyFont="1" applyBorder="1" applyAlignment="1"/>
    <xf numFmtId="0" fontId="61" fillId="0" borderId="1" xfId="0" applyFont="1" applyBorder="1"/>
    <xf numFmtId="0" fontId="60" fillId="0" borderId="1" xfId="0" applyFont="1" applyBorder="1" applyAlignment="1">
      <alignment wrapText="1"/>
    </xf>
    <xf numFmtId="0" fontId="61" fillId="0" borderId="1" xfId="0" applyFont="1" applyBorder="1" applyAlignment="1"/>
    <xf numFmtId="168" fontId="61" fillId="3" borderId="1" xfId="7" applyNumberFormat="1" applyFont="1" applyFill="1" applyBorder="1" applyAlignment="1">
      <alignment horizontal="center"/>
    </xf>
    <xf numFmtId="0" fontId="61" fillId="2" borderId="1" xfId="0" applyFont="1" applyFill="1" applyBorder="1" applyAlignment="1">
      <alignment horizontal="center"/>
    </xf>
    <xf numFmtId="0" fontId="61" fillId="2" borderId="1" xfId="0" applyFont="1" applyFill="1" applyBorder="1"/>
    <xf numFmtId="168" fontId="61" fillId="0" borderId="1" xfId="7" applyNumberFormat="1" applyFont="1" applyBorder="1"/>
    <xf numFmtId="168" fontId="61" fillId="2" borderId="1" xfId="7" applyNumberFormat="1" applyFont="1" applyFill="1" applyBorder="1"/>
    <xf numFmtId="0" fontId="45" fillId="2" borderId="1" xfId="0" applyFont="1" applyFill="1" applyBorder="1"/>
    <xf numFmtId="0" fontId="45" fillId="2" borderId="1" xfId="0" applyFont="1" applyFill="1" applyBorder="1" applyAlignment="1">
      <alignment horizontal="right"/>
    </xf>
    <xf numFmtId="0" fontId="62" fillId="2" borderId="1" xfId="0" applyFont="1" applyFill="1" applyBorder="1" applyAlignment="1">
      <alignment horizontal="right"/>
    </xf>
    <xf numFmtId="0" fontId="62" fillId="2" borderId="1" xfId="0" applyFont="1" applyFill="1" applyBorder="1" applyAlignment="1">
      <alignment wrapText="1"/>
    </xf>
    <xf numFmtId="3" fontId="38" fillId="0" borderId="29" xfId="0" applyNumberFormat="1" applyFont="1" applyFill="1" applyBorder="1" applyAlignment="1">
      <alignment horizontal="center" vertical="center"/>
    </xf>
    <xf numFmtId="0" fontId="41" fillId="0" borderId="26" xfId="0" applyFont="1" applyFill="1" applyBorder="1" applyAlignment="1">
      <alignment horizontal="right"/>
    </xf>
    <xf numFmtId="0" fontId="4" fillId="0" borderId="1" xfId="0" applyFont="1" applyFill="1" applyBorder="1"/>
    <xf numFmtId="0" fontId="43" fillId="2" borderId="33" xfId="0" applyFont="1" applyFill="1" applyBorder="1"/>
    <xf numFmtId="0" fontId="39" fillId="0" borderId="10" xfId="0" applyFont="1" applyFill="1" applyBorder="1" applyAlignment="1">
      <alignment horizontal="right"/>
    </xf>
    <xf numFmtId="0" fontId="39" fillId="0" borderId="18" xfId="0" applyFont="1" applyFill="1" applyBorder="1" applyAlignment="1">
      <alignment wrapText="1"/>
    </xf>
    <xf numFmtId="0" fontId="39" fillId="0" borderId="15" xfId="0" applyFont="1" applyFill="1" applyBorder="1" applyAlignment="1">
      <alignment horizontal="right" wrapText="1"/>
    </xf>
    <xf numFmtId="0" fontId="39" fillId="0" borderId="16" xfId="0" applyFont="1" applyFill="1" applyBorder="1" applyAlignment="1">
      <alignment horizontal="right" wrapText="1"/>
    </xf>
    <xf numFmtId="0" fontId="39" fillId="0" borderId="6" xfId="0" applyFont="1" applyFill="1" applyBorder="1" applyAlignment="1">
      <alignment wrapText="1"/>
    </xf>
    <xf numFmtId="0" fontId="39" fillId="0" borderId="3" xfId="0" applyFont="1" applyFill="1" applyBorder="1" applyAlignment="1">
      <alignment horizontal="right"/>
    </xf>
    <xf numFmtId="1" fontId="39" fillId="0" borderId="35" xfId="0" applyNumberFormat="1" applyFont="1" applyFill="1" applyBorder="1" applyAlignment="1">
      <alignment horizontal="right"/>
    </xf>
    <xf numFmtId="0" fontId="61" fillId="2" borderId="57" xfId="0" applyFont="1" applyFill="1" applyBorder="1"/>
    <xf numFmtId="0" fontId="61" fillId="0" borderId="10" xfId="0" applyFont="1" applyBorder="1"/>
    <xf numFmtId="0" fontId="61" fillId="0" borderId="10" xfId="0" applyFont="1" applyBorder="1" applyAlignment="1">
      <alignment horizontal="center"/>
    </xf>
    <xf numFmtId="168" fontId="61" fillId="0" borderId="10" xfId="7" applyNumberFormat="1" applyFont="1" applyBorder="1"/>
    <xf numFmtId="168" fontId="61" fillId="3" borderId="11" xfId="7" applyNumberFormat="1" applyFont="1" applyFill="1" applyBorder="1" applyAlignment="1">
      <alignment horizontal="center"/>
    </xf>
    <xf numFmtId="0" fontId="61" fillId="2" borderId="12" xfId="0" applyFont="1" applyFill="1" applyBorder="1"/>
    <xf numFmtId="168" fontId="61" fillId="3" borderId="13" xfId="7" applyNumberFormat="1" applyFont="1" applyFill="1" applyBorder="1" applyAlignment="1">
      <alignment horizontal="center"/>
    </xf>
    <xf numFmtId="0" fontId="34" fillId="0" borderId="0" xfId="0" applyFont="1" applyFill="1" applyAlignment="1">
      <alignment horizontal="right"/>
    </xf>
    <xf numFmtId="0" fontId="33" fillId="0" borderId="0" xfId="0" applyFont="1" applyFill="1"/>
    <xf numFmtId="0" fontId="0" fillId="0" borderId="0" xfId="0" applyFill="1" applyBorder="1"/>
    <xf numFmtId="0" fontId="50" fillId="0" borderId="0" xfId="0" applyFont="1" applyFill="1" applyAlignment="1">
      <alignment horizontal="right"/>
    </xf>
    <xf numFmtId="0" fontId="37" fillId="0" borderId="0" xfId="0" applyFont="1" applyFill="1" applyBorder="1"/>
    <xf numFmtId="0" fontId="38" fillId="2" borderId="54" xfId="0" applyFont="1" applyFill="1" applyBorder="1" applyAlignment="1">
      <alignment horizontal="center" vertical="top"/>
    </xf>
    <xf numFmtId="0" fontId="39" fillId="0" borderId="1" xfId="0" applyFont="1" applyFill="1" applyBorder="1"/>
    <xf numFmtId="0" fontId="40" fillId="2" borderId="3" xfId="0" applyFont="1" applyFill="1" applyBorder="1" applyAlignment="1">
      <alignment horizontal="right"/>
    </xf>
    <xf numFmtId="0" fontId="40" fillId="2" borderId="3" xfId="0" applyFont="1" applyFill="1" applyBorder="1"/>
    <xf numFmtId="0" fontId="38" fillId="2" borderId="58" xfId="0" applyFont="1" applyFill="1" applyBorder="1" applyAlignment="1">
      <alignment horizontal="center" vertical="top"/>
    </xf>
    <xf numFmtId="0" fontId="39" fillId="0" borderId="10" xfId="0" applyFont="1" applyFill="1" applyBorder="1"/>
    <xf numFmtId="0" fontId="39" fillId="0" borderId="11" xfId="0" applyFont="1" applyFill="1" applyBorder="1"/>
    <xf numFmtId="0" fontId="39" fillId="0" borderId="13" xfId="0" applyFont="1" applyFill="1" applyBorder="1"/>
    <xf numFmtId="0" fontId="40" fillId="2" borderId="15" xfId="0" applyFont="1" applyFill="1" applyBorder="1" applyAlignment="1">
      <alignment horizontal="right"/>
    </xf>
    <xf numFmtId="0" fontId="40" fillId="2" borderId="15" xfId="0" applyFont="1" applyFill="1" applyBorder="1"/>
    <xf numFmtId="0" fontId="39" fillId="2" borderId="16" xfId="0" applyFont="1" applyFill="1" applyBorder="1"/>
    <xf numFmtId="0" fontId="39" fillId="0" borderId="57" xfId="0" applyFont="1" applyFill="1" applyBorder="1"/>
    <xf numFmtId="0" fontId="39" fillId="0" borderId="12" xfId="0" applyFont="1" applyFill="1" applyBorder="1"/>
    <xf numFmtId="0" fontId="39" fillId="2" borderId="57" xfId="0" applyFont="1" applyFill="1" applyBorder="1"/>
    <xf numFmtId="0" fontId="4" fillId="0" borderId="1" xfId="0" applyFont="1" applyBorder="1" applyAlignment="1">
      <alignment horizontal="center"/>
    </xf>
    <xf numFmtId="168" fontId="4" fillId="0" borderId="1" xfId="7" applyNumberFormat="1" applyFont="1" applyBorder="1" applyAlignment="1">
      <alignment horizontal="center"/>
    </xf>
    <xf numFmtId="0" fontId="40" fillId="0" borderId="13" xfId="0" applyFont="1" applyFill="1" applyBorder="1"/>
    <xf numFmtId="0" fontId="40" fillId="0" borderId="2" xfId="0" applyFont="1" applyFill="1" applyBorder="1" applyAlignment="1">
      <alignment wrapText="1"/>
    </xf>
    <xf numFmtId="0" fontId="40" fillId="0" borderId="22" xfId="0" applyFont="1" applyFill="1" applyBorder="1" applyAlignment="1">
      <alignment wrapText="1"/>
    </xf>
    <xf numFmtId="0" fontId="63" fillId="0" borderId="1" xfId="0" applyFont="1" applyBorder="1" applyAlignment="1">
      <alignment horizontal="center" vertical="center" wrapText="1"/>
    </xf>
    <xf numFmtId="0" fontId="40" fillId="2" borderId="57" xfId="0" applyFont="1" applyFill="1" applyBorder="1" applyAlignment="1">
      <alignment wrapText="1"/>
    </xf>
    <xf numFmtId="0" fontId="40" fillId="2" borderId="10" xfId="0" applyFont="1" applyFill="1" applyBorder="1" applyAlignment="1">
      <alignment horizontal="right"/>
    </xf>
    <xf numFmtId="0" fontId="40" fillId="2" borderId="10" xfId="0" applyFont="1" applyFill="1" applyBorder="1" applyAlignment="1">
      <alignment wrapText="1"/>
    </xf>
    <xf numFmtId="0" fontId="40" fillId="2" borderId="11" xfId="0" applyFont="1" applyFill="1" applyBorder="1" applyAlignment="1">
      <alignment wrapText="1"/>
    </xf>
    <xf numFmtId="0" fontId="40" fillId="0" borderId="56" xfId="0" applyFont="1" applyFill="1" applyBorder="1" applyAlignment="1">
      <alignment wrapText="1"/>
    </xf>
    <xf numFmtId="0" fontId="39" fillId="0" borderId="14" xfId="0" applyFont="1" applyFill="1" applyBorder="1" applyAlignment="1">
      <alignment wrapText="1"/>
    </xf>
    <xf numFmtId="0" fontId="39" fillId="0" borderId="15" xfId="0" applyFont="1" applyFill="1" applyBorder="1" applyAlignment="1">
      <alignment wrapText="1"/>
    </xf>
    <xf numFmtId="0" fontId="39" fillId="0" borderId="16" xfId="0" applyFont="1" applyFill="1" applyBorder="1" applyAlignment="1">
      <alignment wrapText="1"/>
    </xf>
    <xf numFmtId="0" fontId="39" fillId="2" borderId="10" xfId="0" applyFont="1" applyFill="1" applyBorder="1" applyAlignment="1">
      <alignment wrapText="1"/>
    </xf>
    <xf numFmtId="0" fontId="39" fillId="2" borderId="10" xfId="0" applyFont="1" applyFill="1" applyBorder="1" applyAlignment="1">
      <alignment horizontal="right" wrapText="1"/>
    </xf>
    <xf numFmtId="0" fontId="38" fillId="2" borderId="60" xfId="0" applyFont="1" applyFill="1" applyBorder="1" applyAlignment="1">
      <alignment horizontal="center" vertical="top"/>
    </xf>
    <xf numFmtId="0" fontId="38" fillId="2" borderId="59" xfId="0" applyFont="1" applyFill="1" applyBorder="1" applyAlignment="1">
      <alignment horizontal="center" vertical="top"/>
    </xf>
    <xf numFmtId="0" fontId="10" fillId="2" borderId="34" xfId="0" applyFont="1" applyFill="1" applyBorder="1" applyAlignment="1">
      <alignment horizontal="center" wrapText="1"/>
    </xf>
    <xf numFmtId="0" fontId="39" fillId="2" borderId="37" xfId="0" applyFont="1" applyFill="1" applyBorder="1" applyAlignment="1">
      <alignment wrapText="1"/>
    </xf>
    <xf numFmtId="0" fontId="40" fillId="2" borderId="37" xfId="0" applyFont="1" applyFill="1" applyBorder="1" applyAlignment="1">
      <alignment wrapText="1"/>
    </xf>
    <xf numFmtId="0" fontId="39" fillId="2" borderId="57" xfId="0" applyFont="1" applyFill="1" applyBorder="1" applyAlignment="1">
      <alignment wrapText="1"/>
    </xf>
    <xf numFmtId="0" fontId="40" fillId="2" borderId="12" xfId="0" applyFont="1" applyFill="1" applyBorder="1" applyAlignment="1">
      <alignment wrapText="1"/>
    </xf>
    <xf numFmtId="0" fontId="39" fillId="2" borderId="37" xfId="0" applyFont="1" applyFill="1" applyBorder="1"/>
    <xf numFmtId="0" fontId="39" fillId="2" borderId="12" xfId="0" applyFont="1" applyFill="1" applyBorder="1" applyAlignment="1">
      <alignment wrapText="1"/>
    </xf>
    <xf numFmtId="0" fontId="39" fillId="4" borderId="36" xfId="0" applyFont="1" applyFill="1" applyBorder="1"/>
    <xf numFmtId="0" fontId="40" fillId="2" borderId="37" xfId="0" applyFont="1" applyFill="1" applyBorder="1"/>
    <xf numFmtId="0" fontId="40" fillId="2" borderId="14" xfId="0" applyFont="1" applyFill="1" applyBorder="1" applyAlignment="1">
      <alignment wrapText="1"/>
    </xf>
    <xf numFmtId="0" fontId="39" fillId="2" borderId="36" xfId="0" applyFont="1" applyFill="1" applyBorder="1" applyAlignment="1">
      <alignment wrapText="1"/>
    </xf>
    <xf numFmtId="0" fontId="39" fillId="2" borderId="35" xfId="0" applyFont="1" applyFill="1" applyBorder="1"/>
    <xf numFmtId="0" fontId="4" fillId="0" borderId="12" xfId="0" applyFont="1" applyBorder="1" applyAlignment="1">
      <alignment horizontal="left"/>
    </xf>
    <xf numFmtId="168" fontId="4" fillId="0" borderId="13" xfId="7" applyNumberFormat="1" applyFont="1" applyFill="1" applyBorder="1" applyAlignment="1">
      <alignment horizontal="center"/>
    </xf>
    <xf numFmtId="168" fontId="61" fillId="0" borderId="13" xfId="7" applyNumberFormat="1" applyFont="1" applyFill="1" applyBorder="1" applyAlignment="1"/>
    <xf numFmtId="0" fontId="39" fillId="5" borderId="63" xfId="0" applyFont="1" applyFill="1" applyBorder="1"/>
    <xf numFmtId="0" fontId="43" fillId="5" borderId="24" xfId="0" applyFont="1" applyFill="1" applyBorder="1" applyAlignment="1">
      <alignment horizontal="right"/>
    </xf>
    <xf numFmtId="0" fontId="39" fillId="5" borderId="24" xfId="0" applyFont="1" applyFill="1" applyBorder="1"/>
    <xf numFmtId="168" fontId="39" fillId="5" borderId="25" xfId="0" applyNumberFormat="1" applyFont="1" applyFill="1" applyBorder="1"/>
    <xf numFmtId="0" fontId="39" fillId="6" borderId="23" xfId="0" applyFont="1" applyFill="1" applyBorder="1"/>
    <xf numFmtId="0" fontId="39" fillId="6" borderId="24" xfId="0" applyFont="1" applyFill="1" applyBorder="1" applyAlignment="1">
      <alignment horizontal="right"/>
    </xf>
    <xf numFmtId="0" fontId="39" fillId="6" borderId="24" xfId="0" applyFont="1" applyFill="1" applyBorder="1"/>
    <xf numFmtId="2" fontId="39" fillId="6" borderId="25" xfId="0" applyNumberFormat="1" applyFont="1" applyFill="1" applyBorder="1"/>
    <xf numFmtId="0" fontId="40" fillId="5" borderId="2" xfId="0" applyFont="1" applyFill="1" applyBorder="1" applyAlignment="1">
      <alignment horizontal="right"/>
    </xf>
    <xf numFmtId="0" fontId="40" fillId="5" borderId="2" xfId="0" applyFont="1" applyFill="1" applyBorder="1"/>
    <xf numFmtId="168" fontId="39" fillId="5" borderId="13" xfId="0" applyNumberFormat="1" applyFont="1" applyFill="1" applyBorder="1"/>
    <xf numFmtId="0" fontId="40" fillId="5" borderId="15" xfId="0" applyFont="1" applyFill="1" applyBorder="1" applyAlignment="1">
      <alignment horizontal="right"/>
    </xf>
    <xf numFmtId="0" fontId="40" fillId="5" borderId="15" xfId="0" applyFont="1" applyFill="1" applyBorder="1"/>
    <xf numFmtId="0" fontId="39" fillId="5" borderId="16" xfId="0" applyFont="1" applyFill="1" applyBorder="1"/>
    <xf numFmtId="0" fontId="39" fillId="5" borderId="14" xfId="0" applyFont="1" applyFill="1" applyBorder="1" applyAlignment="1">
      <alignment wrapText="1"/>
    </xf>
    <xf numFmtId="0" fontId="39" fillId="5" borderId="15" xfId="0" applyFont="1" applyFill="1" applyBorder="1" applyAlignment="1">
      <alignment horizontal="right" wrapText="1"/>
    </xf>
    <xf numFmtId="0" fontId="39" fillId="5" borderId="15" xfId="0" applyFont="1" applyFill="1" applyBorder="1" applyAlignment="1">
      <alignment wrapText="1"/>
    </xf>
    <xf numFmtId="0" fontId="39" fillId="5" borderId="13" xfId="0" applyFont="1" applyFill="1" applyBorder="1"/>
    <xf numFmtId="0" fontId="39" fillId="5" borderId="16" xfId="0" applyFont="1" applyFill="1" applyBorder="1" applyAlignment="1">
      <alignment wrapText="1"/>
    </xf>
    <xf numFmtId="0" fontId="39" fillId="5" borderId="56" xfId="0" applyFont="1" applyFill="1" applyBorder="1" applyAlignment="1">
      <alignment wrapText="1"/>
    </xf>
    <xf numFmtId="0" fontId="39" fillId="5" borderId="36" xfId="0" applyFont="1" applyFill="1" applyBorder="1" applyAlignment="1">
      <alignment wrapText="1"/>
    </xf>
    <xf numFmtId="0" fontId="39" fillId="5" borderId="3" xfId="0" applyFont="1" applyFill="1" applyBorder="1" applyAlignment="1">
      <alignment horizontal="right" wrapText="1"/>
    </xf>
    <xf numFmtId="0" fontId="39" fillId="5" borderId="3" xfId="0" applyFont="1" applyFill="1" applyBorder="1" applyAlignment="1">
      <alignment wrapText="1"/>
    </xf>
    <xf numFmtId="0" fontId="39" fillId="5" borderId="35" xfId="0" applyFont="1" applyFill="1" applyBorder="1" applyAlignment="1">
      <alignment wrapText="1"/>
    </xf>
    <xf numFmtId="0" fontId="39" fillId="5" borderId="14" xfId="0" applyFont="1" applyFill="1" applyBorder="1"/>
    <xf numFmtId="0" fontId="39" fillId="5" borderId="16" xfId="0" applyFont="1" applyFill="1" applyBorder="1" applyAlignment="1">
      <alignment horizontal="right"/>
    </xf>
    <xf numFmtId="0" fontId="39" fillId="5" borderId="5" xfId="0" applyFont="1" applyFill="1" applyBorder="1" applyAlignment="1">
      <alignment wrapText="1"/>
    </xf>
    <xf numFmtId="0" fontId="39" fillId="5" borderId="2" xfId="0" applyFont="1" applyFill="1" applyBorder="1" applyAlignment="1">
      <alignment horizontal="right"/>
    </xf>
    <xf numFmtId="1" fontId="39" fillId="5" borderId="22" xfId="0" applyNumberFormat="1" applyFont="1" applyFill="1" applyBorder="1" applyAlignment="1">
      <alignment horizontal="right"/>
    </xf>
    <xf numFmtId="0" fontId="39" fillId="5" borderId="15" xfId="0" applyFont="1" applyFill="1" applyBorder="1" applyAlignment="1">
      <alignment horizontal="right"/>
    </xf>
    <xf numFmtId="1" fontId="39" fillId="5" borderId="16" xfId="0" applyNumberFormat="1" applyFont="1" applyFill="1" applyBorder="1" applyAlignment="1">
      <alignment horizontal="right"/>
    </xf>
    <xf numFmtId="0" fontId="40" fillId="0" borderId="8" xfId="0" applyFont="1" applyFill="1" applyBorder="1"/>
    <xf numFmtId="0" fontId="40" fillId="0" borderId="4" xfId="0" applyFont="1" applyFill="1" applyBorder="1" applyAlignment="1">
      <alignment horizontal="right"/>
    </xf>
    <xf numFmtId="0" fontId="40" fillId="0" borderId="26" xfId="0" applyFont="1" applyFill="1" applyBorder="1" applyAlignment="1">
      <alignment horizontal="right" wrapText="1"/>
    </xf>
    <xf numFmtId="0" fontId="39" fillId="0" borderId="57" xfId="0" applyFont="1" applyFill="1" applyBorder="1" applyAlignment="1">
      <alignment wrapText="1"/>
    </xf>
    <xf numFmtId="0" fontId="40" fillId="0" borderId="37" xfId="0" applyFont="1" applyFill="1" applyBorder="1" applyAlignment="1">
      <alignment wrapText="1"/>
    </xf>
    <xf numFmtId="0" fontId="40" fillId="5" borderId="24" xfId="0" applyFont="1" applyFill="1" applyBorder="1" applyAlignment="1">
      <alignment horizontal="right" wrapText="1"/>
    </xf>
    <xf numFmtId="0" fontId="39" fillId="5" borderId="25" xfId="0" applyFont="1" applyFill="1" applyBorder="1" applyAlignment="1">
      <alignment horizontal="right" wrapText="1"/>
    </xf>
    <xf numFmtId="0" fontId="39" fillId="6" borderId="34" xfId="0" applyFont="1" applyFill="1" applyBorder="1"/>
    <xf numFmtId="0" fontId="39" fillId="6" borderId="27" xfId="0" applyFont="1" applyFill="1" applyBorder="1" applyAlignment="1">
      <alignment horizontal="right"/>
    </xf>
    <xf numFmtId="1" fontId="39" fillId="6" borderId="28" xfId="0" applyNumberFormat="1" applyFont="1" applyFill="1" applyBorder="1" applyAlignment="1">
      <alignment horizontal="right"/>
    </xf>
    <xf numFmtId="0" fontId="11" fillId="5" borderId="1" xfId="0" applyFont="1" applyFill="1" applyBorder="1" applyAlignment="1">
      <alignment wrapText="1"/>
    </xf>
    <xf numFmtId="0" fontId="11" fillId="5" borderId="1" xfId="0" applyFont="1" applyFill="1" applyBorder="1" applyAlignment="1">
      <alignment horizontal="right" wrapText="1"/>
    </xf>
    <xf numFmtId="0" fontId="11" fillId="5" borderId="7" xfId="0" applyFont="1" applyFill="1" applyBorder="1" applyAlignment="1">
      <alignment horizontal="right" wrapText="1"/>
    </xf>
    <xf numFmtId="0" fontId="13" fillId="5" borderId="1" xfId="0" applyFont="1" applyFill="1" applyBorder="1" applyAlignment="1">
      <alignment horizontal="center" wrapText="1"/>
    </xf>
    <xf numFmtId="0" fontId="14" fillId="5" borderId="1" xfId="0" applyFont="1" applyFill="1" applyBorder="1"/>
    <xf numFmtId="0" fontId="14" fillId="5" borderId="1" xfId="0" applyFont="1" applyFill="1" applyBorder="1" applyAlignment="1">
      <alignment horizontal="right"/>
    </xf>
    <xf numFmtId="0" fontId="14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right"/>
    </xf>
    <xf numFmtId="0" fontId="36" fillId="5" borderId="1" xfId="0" applyFont="1" applyFill="1" applyBorder="1"/>
    <xf numFmtId="0" fontId="17" fillId="5" borderId="1" xfId="0" applyFont="1" applyFill="1" applyBorder="1" applyAlignment="1">
      <alignment horizontal="right"/>
    </xf>
    <xf numFmtId="0" fontId="36" fillId="5" borderId="1" xfId="0" applyFont="1" applyFill="1" applyBorder="1" applyAlignment="1">
      <alignment horizontal="right"/>
    </xf>
    <xf numFmtId="0" fontId="1" fillId="5" borderId="0" xfId="0" applyFont="1" applyFill="1"/>
    <xf numFmtId="0" fontId="17" fillId="5" borderId="1" xfId="0" applyFont="1" applyFill="1" applyBorder="1" applyAlignment="1">
      <alignment horizontal="center"/>
    </xf>
    <xf numFmtId="0" fontId="24" fillId="5" borderId="1" xfId="0" applyFont="1" applyFill="1" applyBorder="1"/>
    <xf numFmtId="0" fontId="11" fillId="5" borderId="7" xfId="0" applyFont="1" applyFill="1" applyBorder="1"/>
    <xf numFmtId="0" fontId="1" fillId="5" borderId="1" xfId="0" applyFont="1" applyFill="1" applyBorder="1"/>
    <xf numFmtId="49" fontId="24" fillId="5" borderId="1" xfId="0" applyNumberFormat="1" applyFont="1" applyFill="1" applyBorder="1" applyAlignment="1">
      <alignment horizontal="right"/>
    </xf>
    <xf numFmtId="0" fontId="24" fillId="6" borderId="1" xfId="0" applyFont="1" applyFill="1" applyBorder="1"/>
    <xf numFmtId="165" fontId="33" fillId="6" borderId="1" xfId="0" applyNumberFormat="1" applyFont="1" applyFill="1" applyBorder="1"/>
    <xf numFmtId="0" fontId="33" fillId="6" borderId="1" xfId="0" applyFont="1" applyFill="1" applyBorder="1" applyAlignment="1">
      <alignment horizontal="right"/>
    </xf>
    <xf numFmtId="2" fontId="24" fillId="6" borderId="1" xfId="0" applyNumberFormat="1" applyFont="1" applyFill="1" applyBorder="1" applyAlignment="1">
      <alignment horizontal="right"/>
    </xf>
    <xf numFmtId="0" fontId="33" fillId="6" borderId="1" xfId="0" applyFont="1" applyFill="1" applyBorder="1" applyAlignment="1">
      <alignment horizontal="center"/>
    </xf>
    <xf numFmtId="0" fontId="61" fillId="0" borderId="17" xfId="0" applyFont="1" applyBorder="1"/>
    <xf numFmtId="0" fontId="0" fillId="0" borderId="1" xfId="0" applyFont="1" applyFill="1" applyBorder="1"/>
    <xf numFmtId="0" fontId="43" fillId="2" borderId="6" xfId="0" applyFont="1" applyFill="1" applyBorder="1"/>
    <xf numFmtId="0" fontId="43" fillId="2" borderId="3" xfId="0" applyFont="1" applyFill="1" applyBorder="1" applyAlignment="1">
      <alignment horizontal="right"/>
    </xf>
    <xf numFmtId="0" fontId="42" fillId="2" borderId="3" xfId="0" applyFont="1" applyFill="1" applyBorder="1" applyAlignment="1">
      <alignment horizontal="right"/>
    </xf>
    <xf numFmtId="0" fontId="39" fillId="2" borderId="55" xfId="0" applyFont="1" applyFill="1" applyBorder="1" applyAlignment="1">
      <alignment horizontal="right"/>
    </xf>
    <xf numFmtId="0" fontId="65" fillId="0" borderId="1" xfId="0" applyFont="1" applyFill="1" applyBorder="1"/>
    <xf numFmtId="0" fontId="65" fillId="0" borderId="0" xfId="0" applyFont="1" applyFill="1"/>
    <xf numFmtId="0" fontId="4" fillId="0" borderId="17" xfId="0" applyFont="1" applyBorder="1"/>
    <xf numFmtId="0" fontId="4" fillId="0" borderId="1" xfId="0" applyFont="1" applyBorder="1"/>
    <xf numFmtId="168" fontId="4" fillId="3" borderId="1" xfId="7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3" fillId="2" borderId="12" xfId="0" applyFont="1" applyFill="1" applyBorder="1" applyAlignment="1"/>
    <xf numFmtId="0" fontId="53" fillId="0" borderId="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53" fillId="0" borderId="0" xfId="0" applyFont="1" applyBorder="1" applyAlignment="1">
      <alignment horizontal="center"/>
    </xf>
    <xf numFmtId="0" fontId="53" fillId="0" borderId="0" xfId="0" applyFont="1" applyAlignment="1">
      <alignment horizontal="center"/>
    </xf>
    <xf numFmtId="0" fontId="53" fillId="0" borderId="38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2" fillId="0" borderId="0" xfId="0" applyFont="1" applyBorder="1" applyAlignment="1">
      <alignment horizontal="right"/>
    </xf>
    <xf numFmtId="0" fontId="23" fillId="0" borderId="38" xfId="0" applyFont="1" applyBorder="1" applyAlignment="1">
      <alignment horizontal="center"/>
    </xf>
    <xf numFmtId="0" fontId="54" fillId="0" borderId="0" xfId="0" applyFont="1" applyBorder="1" applyAlignment="1">
      <alignment horizontal="left"/>
    </xf>
    <xf numFmtId="0" fontId="4" fillId="0" borderId="4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41" xfId="0" applyFont="1" applyBorder="1" applyAlignment="1">
      <alignment horizontal="right"/>
    </xf>
    <xf numFmtId="49" fontId="4" fillId="0" borderId="42" xfId="0" applyNumberFormat="1" applyFont="1" applyBorder="1" applyAlignment="1">
      <alignment horizontal="center"/>
    </xf>
    <xf numFmtId="49" fontId="4" fillId="0" borderId="4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4" fontId="4" fillId="0" borderId="44" xfId="0" applyNumberFormat="1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9" fontId="4" fillId="0" borderId="38" xfId="2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49" fontId="64" fillId="0" borderId="44" xfId="0" applyNumberFormat="1" applyFont="1" applyBorder="1" applyAlignment="1">
      <alignment horizontal="center"/>
    </xf>
    <xf numFmtId="49" fontId="64" fillId="0" borderId="45" xfId="0" applyNumberFormat="1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top"/>
    </xf>
    <xf numFmtId="0" fontId="3" fillId="0" borderId="0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46" fillId="0" borderId="0" xfId="0" applyFont="1" applyBorder="1" applyAlignment="1">
      <alignment horizontal="center"/>
    </xf>
    <xf numFmtId="0" fontId="38" fillId="2" borderId="46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8" fillId="2" borderId="61" xfId="0" applyFont="1" applyFill="1" applyBorder="1" applyAlignment="1">
      <alignment horizontal="center" vertical="top"/>
    </xf>
    <xf numFmtId="0" fontId="38" fillId="2" borderId="44" xfId="0" applyFont="1" applyFill="1" applyBorder="1" applyAlignment="1">
      <alignment horizontal="center" vertical="top"/>
    </xf>
    <xf numFmtId="0" fontId="38" fillId="2" borderId="46" xfId="0" applyFont="1" applyFill="1" applyBorder="1" applyAlignment="1">
      <alignment horizontal="center" vertical="top"/>
    </xf>
    <xf numFmtId="49" fontId="38" fillId="2" borderId="58" xfId="0" applyNumberFormat="1" applyFont="1" applyFill="1" applyBorder="1" applyAlignment="1">
      <alignment horizontal="center" vertical="top"/>
    </xf>
    <xf numFmtId="49" fontId="38" fillId="2" borderId="54" xfId="0" applyNumberFormat="1" applyFont="1" applyFill="1" applyBorder="1" applyAlignment="1">
      <alignment horizontal="center" vertical="top"/>
    </xf>
    <xf numFmtId="49" fontId="38" fillId="2" borderId="59" xfId="0" applyNumberFormat="1" applyFont="1" applyFill="1" applyBorder="1" applyAlignment="1">
      <alignment horizontal="center" vertical="top"/>
    </xf>
    <xf numFmtId="3" fontId="38" fillId="2" borderId="58" xfId="0" applyNumberFormat="1" applyFont="1" applyFill="1" applyBorder="1" applyAlignment="1">
      <alignment horizontal="center" vertical="top"/>
    </xf>
    <xf numFmtId="3" fontId="38" fillId="2" borderId="59" xfId="0" applyNumberFormat="1" applyFont="1" applyFill="1" applyBorder="1" applyAlignment="1">
      <alignment horizontal="center" vertical="top"/>
    </xf>
    <xf numFmtId="0" fontId="38" fillId="2" borderId="58" xfId="0" applyFont="1" applyFill="1" applyBorder="1" applyAlignment="1">
      <alignment horizontal="center" vertical="center"/>
    </xf>
    <xf numFmtId="0" fontId="38" fillId="2" borderId="54" xfId="0" applyFont="1" applyFill="1" applyBorder="1" applyAlignment="1">
      <alignment horizontal="center" vertical="center"/>
    </xf>
    <xf numFmtId="0" fontId="38" fillId="2" borderId="62" xfId="0" applyFont="1" applyFill="1" applyBorder="1" applyAlignment="1">
      <alignment horizontal="center" vertical="center"/>
    </xf>
    <xf numFmtId="0" fontId="38" fillId="2" borderId="55" xfId="0" applyFont="1" applyFill="1" applyBorder="1" applyAlignment="1">
      <alignment horizontal="center" vertical="center"/>
    </xf>
    <xf numFmtId="0" fontId="38" fillId="2" borderId="53" xfId="0" applyFont="1" applyFill="1" applyBorder="1" applyAlignment="1">
      <alignment horizontal="center" vertical="center"/>
    </xf>
    <xf numFmtId="0" fontId="38" fillId="2" borderId="59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8" fillId="0" borderId="21" xfId="0" applyFont="1" applyFill="1" applyBorder="1" applyAlignment="1">
      <alignment horizontal="center" vertical="center"/>
    </xf>
    <xf numFmtId="0" fontId="38" fillId="0" borderId="29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38" fillId="0" borderId="19" xfId="0" applyFont="1" applyFill="1" applyBorder="1" applyAlignment="1">
      <alignment horizontal="center" vertical="center"/>
    </xf>
    <xf numFmtId="0" fontId="38" fillId="0" borderId="30" xfId="0" applyFont="1" applyFill="1" applyBorder="1" applyAlignment="1">
      <alignment horizontal="center" vertical="center"/>
    </xf>
    <xf numFmtId="0" fontId="38" fillId="0" borderId="5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3" fontId="1" fillId="0" borderId="6" xfId="0" applyNumberFormat="1" applyFont="1" applyBorder="1" applyAlignment="1">
      <alignment horizontal="center" vertical="top"/>
    </xf>
  </cellXfs>
  <cellStyles count="8">
    <cellStyle name="Обычный" xfId="0" builtinId="0"/>
    <cellStyle name="Обычный 2" xfId="3"/>
    <cellStyle name="Обычный 3" xfId="4"/>
    <cellStyle name="Обычный 4" xfId="5"/>
    <cellStyle name="Обычный_роспись" xfId="6"/>
    <cellStyle name="Процентный 2" xfId="2"/>
    <cellStyle name="Финансовый" xfId="1" builtinId="3"/>
    <cellStyle name="Финансовый 2" xfId="7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180975</xdr:rowOff>
    </xdr:from>
    <xdr:to>
      <xdr:col>1</xdr:col>
      <xdr:colOff>38100</xdr:colOff>
      <xdr:row>22</xdr:row>
      <xdr:rowOff>182563</xdr:rowOff>
    </xdr:to>
    <xdr:cxnSp macro="">
      <xdr:nvCxnSpPr>
        <xdr:cNvPr id="3" name="Прямая соединительная линия 2"/>
        <xdr:cNvCxnSpPr/>
      </xdr:nvCxnSpPr>
      <xdr:spPr>
        <a:xfrm>
          <a:off x="0" y="5372100"/>
          <a:ext cx="5429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4"/>
  <sheetViews>
    <sheetView topLeftCell="B1" zoomScaleNormal="100" workbookViewId="0">
      <selection activeCell="Q18" sqref="Q18"/>
    </sheetView>
  </sheetViews>
  <sheetFormatPr defaultRowHeight="15.75" x14ac:dyDescent="0.25"/>
  <cols>
    <col min="1" max="1" width="4.42578125" style="165" customWidth="1"/>
    <col min="2" max="2" width="9.140625" style="165"/>
    <col min="3" max="3" width="14.85546875" style="165" customWidth="1"/>
    <col min="4" max="4" width="19.28515625" style="165" customWidth="1"/>
    <col min="5" max="5" width="9.28515625" style="165" customWidth="1"/>
    <col min="6" max="6" width="10.7109375" style="165" customWidth="1"/>
    <col min="7" max="7" width="10.28515625" style="165" customWidth="1"/>
    <col min="8" max="8" width="12.140625" style="165" customWidth="1"/>
    <col min="9" max="9" width="10.42578125" style="165" customWidth="1"/>
    <col min="10" max="10" width="10.140625" style="165" customWidth="1"/>
    <col min="11" max="11" width="10.5703125" style="165" customWidth="1"/>
    <col min="12" max="12" width="8.42578125" style="165" customWidth="1"/>
    <col min="13" max="13" width="9.140625" style="165"/>
    <col min="14" max="14" width="10.7109375" style="165" customWidth="1"/>
    <col min="15" max="256" width="9.140625" style="165"/>
    <col min="257" max="257" width="4.42578125" style="165" customWidth="1"/>
    <col min="258" max="258" width="9.140625" style="165"/>
    <col min="259" max="259" width="14.85546875" style="165" customWidth="1"/>
    <col min="260" max="260" width="19.28515625" style="165" customWidth="1"/>
    <col min="261" max="261" width="9.28515625" style="165" customWidth="1"/>
    <col min="262" max="262" width="10.7109375" style="165" customWidth="1"/>
    <col min="263" max="263" width="10.28515625" style="165" customWidth="1"/>
    <col min="264" max="264" width="12.140625" style="165" customWidth="1"/>
    <col min="265" max="265" width="10.42578125" style="165" customWidth="1"/>
    <col min="266" max="266" width="10.140625" style="165" customWidth="1"/>
    <col min="267" max="267" width="10.5703125" style="165" customWidth="1"/>
    <col min="268" max="268" width="8.42578125" style="165" customWidth="1"/>
    <col min="269" max="269" width="9.140625" style="165"/>
    <col min="270" max="270" width="10.7109375" style="165" customWidth="1"/>
    <col min="271" max="512" width="9.140625" style="165"/>
    <col min="513" max="513" width="4.42578125" style="165" customWidth="1"/>
    <col min="514" max="514" width="9.140625" style="165"/>
    <col min="515" max="515" width="14.85546875" style="165" customWidth="1"/>
    <col min="516" max="516" width="19.28515625" style="165" customWidth="1"/>
    <col min="517" max="517" width="9.28515625" style="165" customWidth="1"/>
    <col min="518" max="518" width="10.7109375" style="165" customWidth="1"/>
    <col min="519" max="519" width="10.28515625" style="165" customWidth="1"/>
    <col min="520" max="520" width="12.140625" style="165" customWidth="1"/>
    <col min="521" max="521" width="10.42578125" style="165" customWidth="1"/>
    <col min="522" max="522" width="10.140625" style="165" customWidth="1"/>
    <col min="523" max="523" width="10.5703125" style="165" customWidth="1"/>
    <col min="524" max="524" width="8.42578125" style="165" customWidth="1"/>
    <col min="525" max="525" width="9.140625" style="165"/>
    <col min="526" max="526" width="10.7109375" style="165" customWidth="1"/>
    <col min="527" max="768" width="9.140625" style="165"/>
    <col min="769" max="769" width="4.42578125" style="165" customWidth="1"/>
    <col min="770" max="770" width="9.140625" style="165"/>
    <col min="771" max="771" width="14.85546875" style="165" customWidth="1"/>
    <col min="772" max="772" width="19.28515625" style="165" customWidth="1"/>
    <col min="773" max="773" width="9.28515625" style="165" customWidth="1"/>
    <col min="774" max="774" width="10.7109375" style="165" customWidth="1"/>
    <col min="775" max="775" width="10.28515625" style="165" customWidth="1"/>
    <col min="776" max="776" width="12.140625" style="165" customWidth="1"/>
    <col min="777" max="777" width="10.42578125" style="165" customWidth="1"/>
    <col min="778" max="778" width="10.140625" style="165" customWidth="1"/>
    <col min="779" max="779" width="10.5703125" style="165" customWidth="1"/>
    <col min="780" max="780" width="8.42578125" style="165" customWidth="1"/>
    <col min="781" max="781" width="9.140625" style="165"/>
    <col min="782" max="782" width="10.7109375" style="165" customWidth="1"/>
    <col min="783" max="1024" width="9.140625" style="165"/>
    <col min="1025" max="1025" width="4.42578125" style="165" customWidth="1"/>
    <col min="1026" max="1026" width="9.140625" style="165"/>
    <col min="1027" max="1027" width="14.85546875" style="165" customWidth="1"/>
    <col min="1028" max="1028" width="19.28515625" style="165" customWidth="1"/>
    <col min="1029" max="1029" width="9.28515625" style="165" customWidth="1"/>
    <col min="1030" max="1030" width="10.7109375" style="165" customWidth="1"/>
    <col min="1031" max="1031" width="10.28515625" style="165" customWidth="1"/>
    <col min="1032" max="1032" width="12.140625" style="165" customWidth="1"/>
    <col min="1033" max="1033" width="10.42578125" style="165" customWidth="1"/>
    <col min="1034" max="1034" width="10.140625" style="165" customWidth="1"/>
    <col min="1035" max="1035" width="10.5703125" style="165" customWidth="1"/>
    <col min="1036" max="1036" width="8.42578125" style="165" customWidth="1"/>
    <col min="1037" max="1037" width="9.140625" style="165"/>
    <col min="1038" max="1038" width="10.7109375" style="165" customWidth="1"/>
    <col min="1039" max="1280" width="9.140625" style="165"/>
    <col min="1281" max="1281" width="4.42578125" style="165" customWidth="1"/>
    <col min="1282" max="1282" width="9.140625" style="165"/>
    <col min="1283" max="1283" width="14.85546875" style="165" customWidth="1"/>
    <col min="1284" max="1284" width="19.28515625" style="165" customWidth="1"/>
    <col min="1285" max="1285" width="9.28515625" style="165" customWidth="1"/>
    <col min="1286" max="1286" width="10.7109375" style="165" customWidth="1"/>
    <col min="1287" max="1287" width="10.28515625" style="165" customWidth="1"/>
    <col min="1288" max="1288" width="12.140625" style="165" customWidth="1"/>
    <col min="1289" max="1289" width="10.42578125" style="165" customWidth="1"/>
    <col min="1290" max="1290" width="10.140625" style="165" customWidth="1"/>
    <col min="1291" max="1291" width="10.5703125" style="165" customWidth="1"/>
    <col min="1292" max="1292" width="8.42578125" style="165" customWidth="1"/>
    <col min="1293" max="1293" width="9.140625" style="165"/>
    <col min="1294" max="1294" width="10.7109375" style="165" customWidth="1"/>
    <col min="1295" max="1536" width="9.140625" style="165"/>
    <col min="1537" max="1537" width="4.42578125" style="165" customWidth="1"/>
    <col min="1538" max="1538" width="9.140625" style="165"/>
    <col min="1539" max="1539" width="14.85546875" style="165" customWidth="1"/>
    <col min="1540" max="1540" width="19.28515625" style="165" customWidth="1"/>
    <col min="1541" max="1541" width="9.28515625" style="165" customWidth="1"/>
    <col min="1542" max="1542" width="10.7109375" style="165" customWidth="1"/>
    <col min="1543" max="1543" width="10.28515625" style="165" customWidth="1"/>
    <col min="1544" max="1544" width="12.140625" style="165" customWidth="1"/>
    <col min="1545" max="1545" width="10.42578125" style="165" customWidth="1"/>
    <col min="1546" max="1546" width="10.140625" style="165" customWidth="1"/>
    <col min="1547" max="1547" width="10.5703125" style="165" customWidth="1"/>
    <col min="1548" max="1548" width="8.42578125" style="165" customWidth="1"/>
    <col min="1549" max="1549" width="9.140625" style="165"/>
    <col min="1550" max="1550" width="10.7109375" style="165" customWidth="1"/>
    <col min="1551" max="1792" width="9.140625" style="165"/>
    <col min="1793" max="1793" width="4.42578125" style="165" customWidth="1"/>
    <col min="1794" max="1794" width="9.140625" style="165"/>
    <col min="1795" max="1795" width="14.85546875" style="165" customWidth="1"/>
    <col min="1796" max="1796" width="19.28515625" style="165" customWidth="1"/>
    <col min="1797" max="1797" width="9.28515625" style="165" customWidth="1"/>
    <col min="1798" max="1798" width="10.7109375" style="165" customWidth="1"/>
    <col min="1799" max="1799" width="10.28515625" style="165" customWidth="1"/>
    <col min="1800" max="1800" width="12.140625" style="165" customWidth="1"/>
    <col min="1801" max="1801" width="10.42578125" style="165" customWidth="1"/>
    <col min="1802" max="1802" width="10.140625" style="165" customWidth="1"/>
    <col min="1803" max="1803" width="10.5703125" style="165" customWidth="1"/>
    <col min="1804" max="1804" width="8.42578125" style="165" customWidth="1"/>
    <col min="1805" max="1805" width="9.140625" style="165"/>
    <col min="1806" max="1806" width="10.7109375" style="165" customWidth="1"/>
    <col min="1807" max="2048" width="9.140625" style="165"/>
    <col min="2049" max="2049" width="4.42578125" style="165" customWidth="1"/>
    <col min="2050" max="2050" width="9.140625" style="165"/>
    <col min="2051" max="2051" width="14.85546875" style="165" customWidth="1"/>
    <col min="2052" max="2052" width="19.28515625" style="165" customWidth="1"/>
    <col min="2053" max="2053" width="9.28515625" style="165" customWidth="1"/>
    <col min="2054" max="2054" width="10.7109375" style="165" customWidth="1"/>
    <col min="2055" max="2055" width="10.28515625" style="165" customWidth="1"/>
    <col min="2056" max="2056" width="12.140625" style="165" customWidth="1"/>
    <col min="2057" max="2057" width="10.42578125" style="165" customWidth="1"/>
    <col min="2058" max="2058" width="10.140625" style="165" customWidth="1"/>
    <col min="2059" max="2059" width="10.5703125" style="165" customWidth="1"/>
    <col min="2060" max="2060" width="8.42578125" style="165" customWidth="1"/>
    <col min="2061" max="2061" width="9.140625" style="165"/>
    <col min="2062" max="2062" width="10.7109375" style="165" customWidth="1"/>
    <col min="2063" max="2304" width="9.140625" style="165"/>
    <col min="2305" max="2305" width="4.42578125" style="165" customWidth="1"/>
    <col min="2306" max="2306" width="9.140625" style="165"/>
    <col min="2307" max="2307" width="14.85546875" style="165" customWidth="1"/>
    <col min="2308" max="2308" width="19.28515625" style="165" customWidth="1"/>
    <col min="2309" max="2309" width="9.28515625" style="165" customWidth="1"/>
    <col min="2310" max="2310" width="10.7109375" style="165" customWidth="1"/>
    <col min="2311" max="2311" width="10.28515625" style="165" customWidth="1"/>
    <col min="2312" max="2312" width="12.140625" style="165" customWidth="1"/>
    <col min="2313" max="2313" width="10.42578125" style="165" customWidth="1"/>
    <col min="2314" max="2314" width="10.140625" style="165" customWidth="1"/>
    <col min="2315" max="2315" width="10.5703125" style="165" customWidth="1"/>
    <col min="2316" max="2316" width="8.42578125" style="165" customWidth="1"/>
    <col min="2317" max="2317" width="9.140625" style="165"/>
    <col min="2318" max="2318" width="10.7109375" style="165" customWidth="1"/>
    <col min="2319" max="2560" width="9.140625" style="165"/>
    <col min="2561" max="2561" width="4.42578125" style="165" customWidth="1"/>
    <col min="2562" max="2562" width="9.140625" style="165"/>
    <col min="2563" max="2563" width="14.85546875" style="165" customWidth="1"/>
    <col min="2564" max="2564" width="19.28515625" style="165" customWidth="1"/>
    <col min="2565" max="2565" width="9.28515625" style="165" customWidth="1"/>
    <col min="2566" max="2566" width="10.7109375" style="165" customWidth="1"/>
    <col min="2567" max="2567" width="10.28515625" style="165" customWidth="1"/>
    <col min="2568" max="2568" width="12.140625" style="165" customWidth="1"/>
    <col min="2569" max="2569" width="10.42578125" style="165" customWidth="1"/>
    <col min="2570" max="2570" width="10.140625" style="165" customWidth="1"/>
    <col min="2571" max="2571" width="10.5703125" style="165" customWidth="1"/>
    <col min="2572" max="2572" width="8.42578125" style="165" customWidth="1"/>
    <col min="2573" max="2573" width="9.140625" style="165"/>
    <col min="2574" max="2574" width="10.7109375" style="165" customWidth="1"/>
    <col min="2575" max="2816" width="9.140625" style="165"/>
    <col min="2817" max="2817" width="4.42578125" style="165" customWidth="1"/>
    <col min="2818" max="2818" width="9.140625" style="165"/>
    <col min="2819" max="2819" width="14.85546875" style="165" customWidth="1"/>
    <col min="2820" max="2820" width="19.28515625" style="165" customWidth="1"/>
    <col min="2821" max="2821" width="9.28515625" style="165" customWidth="1"/>
    <col min="2822" max="2822" width="10.7109375" style="165" customWidth="1"/>
    <col min="2823" max="2823" width="10.28515625" style="165" customWidth="1"/>
    <col min="2824" max="2824" width="12.140625" style="165" customWidth="1"/>
    <col min="2825" max="2825" width="10.42578125" style="165" customWidth="1"/>
    <col min="2826" max="2826" width="10.140625" style="165" customWidth="1"/>
    <col min="2827" max="2827" width="10.5703125" style="165" customWidth="1"/>
    <col min="2828" max="2828" width="8.42578125" style="165" customWidth="1"/>
    <col min="2829" max="2829" width="9.140625" style="165"/>
    <col min="2830" max="2830" width="10.7109375" style="165" customWidth="1"/>
    <col min="2831" max="3072" width="9.140625" style="165"/>
    <col min="3073" max="3073" width="4.42578125" style="165" customWidth="1"/>
    <col min="3074" max="3074" width="9.140625" style="165"/>
    <col min="3075" max="3075" width="14.85546875" style="165" customWidth="1"/>
    <col min="3076" max="3076" width="19.28515625" style="165" customWidth="1"/>
    <col min="3077" max="3077" width="9.28515625" style="165" customWidth="1"/>
    <col min="3078" max="3078" width="10.7109375" style="165" customWidth="1"/>
    <col min="3079" max="3079" width="10.28515625" style="165" customWidth="1"/>
    <col min="3080" max="3080" width="12.140625" style="165" customWidth="1"/>
    <col min="3081" max="3081" width="10.42578125" style="165" customWidth="1"/>
    <col min="3082" max="3082" width="10.140625" style="165" customWidth="1"/>
    <col min="3083" max="3083" width="10.5703125" style="165" customWidth="1"/>
    <col min="3084" max="3084" width="8.42578125" style="165" customWidth="1"/>
    <col min="3085" max="3085" width="9.140625" style="165"/>
    <col min="3086" max="3086" width="10.7109375" style="165" customWidth="1"/>
    <col min="3087" max="3328" width="9.140625" style="165"/>
    <col min="3329" max="3329" width="4.42578125" style="165" customWidth="1"/>
    <col min="3330" max="3330" width="9.140625" style="165"/>
    <col min="3331" max="3331" width="14.85546875" style="165" customWidth="1"/>
    <col min="3332" max="3332" width="19.28515625" style="165" customWidth="1"/>
    <col min="3333" max="3333" width="9.28515625" style="165" customWidth="1"/>
    <col min="3334" max="3334" width="10.7109375" style="165" customWidth="1"/>
    <col min="3335" max="3335" width="10.28515625" style="165" customWidth="1"/>
    <col min="3336" max="3336" width="12.140625" style="165" customWidth="1"/>
    <col min="3337" max="3337" width="10.42578125" style="165" customWidth="1"/>
    <col min="3338" max="3338" width="10.140625" style="165" customWidth="1"/>
    <col min="3339" max="3339" width="10.5703125" style="165" customWidth="1"/>
    <col min="3340" max="3340" width="8.42578125" style="165" customWidth="1"/>
    <col min="3341" max="3341" width="9.140625" style="165"/>
    <col min="3342" max="3342" width="10.7109375" style="165" customWidth="1"/>
    <col min="3343" max="3584" width="9.140625" style="165"/>
    <col min="3585" max="3585" width="4.42578125" style="165" customWidth="1"/>
    <col min="3586" max="3586" width="9.140625" style="165"/>
    <col min="3587" max="3587" width="14.85546875" style="165" customWidth="1"/>
    <col min="3588" max="3588" width="19.28515625" style="165" customWidth="1"/>
    <col min="3589" max="3589" width="9.28515625" style="165" customWidth="1"/>
    <col min="3590" max="3590" width="10.7109375" style="165" customWidth="1"/>
    <col min="3591" max="3591" width="10.28515625" style="165" customWidth="1"/>
    <col min="3592" max="3592" width="12.140625" style="165" customWidth="1"/>
    <col min="3593" max="3593" width="10.42578125" style="165" customWidth="1"/>
    <col min="3594" max="3594" width="10.140625" style="165" customWidth="1"/>
    <col min="3595" max="3595" width="10.5703125" style="165" customWidth="1"/>
    <col min="3596" max="3596" width="8.42578125" style="165" customWidth="1"/>
    <col min="3597" max="3597" width="9.140625" style="165"/>
    <col min="3598" max="3598" width="10.7109375" style="165" customWidth="1"/>
    <col min="3599" max="3840" width="9.140625" style="165"/>
    <col min="3841" max="3841" width="4.42578125" style="165" customWidth="1"/>
    <col min="3842" max="3842" width="9.140625" style="165"/>
    <col min="3843" max="3843" width="14.85546875" style="165" customWidth="1"/>
    <col min="3844" max="3844" width="19.28515625" style="165" customWidth="1"/>
    <col min="3845" max="3845" width="9.28515625" style="165" customWidth="1"/>
    <col min="3846" max="3846" width="10.7109375" style="165" customWidth="1"/>
    <col min="3847" max="3847" width="10.28515625" style="165" customWidth="1"/>
    <col min="3848" max="3848" width="12.140625" style="165" customWidth="1"/>
    <col min="3849" max="3849" width="10.42578125" style="165" customWidth="1"/>
    <col min="3850" max="3850" width="10.140625" style="165" customWidth="1"/>
    <col min="3851" max="3851" width="10.5703125" style="165" customWidth="1"/>
    <col min="3852" max="3852" width="8.42578125" style="165" customWidth="1"/>
    <col min="3853" max="3853" width="9.140625" style="165"/>
    <col min="3854" max="3854" width="10.7109375" style="165" customWidth="1"/>
    <col min="3855" max="4096" width="9.140625" style="165"/>
    <col min="4097" max="4097" width="4.42578125" style="165" customWidth="1"/>
    <col min="4098" max="4098" width="9.140625" style="165"/>
    <col min="4099" max="4099" width="14.85546875" style="165" customWidth="1"/>
    <col min="4100" max="4100" width="19.28515625" style="165" customWidth="1"/>
    <col min="4101" max="4101" width="9.28515625" style="165" customWidth="1"/>
    <col min="4102" max="4102" width="10.7109375" style="165" customWidth="1"/>
    <col min="4103" max="4103" width="10.28515625" style="165" customWidth="1"/>
    <col min="4104" max="4104" width="12.140625" style="165" customWidth="1"/>
    <col min="4105" max="4105" width="10.42578125" style="165" customWidth="1"/>
    <col min="4106" max="4106" width="10.140625" style="165" customWidth="1"/>
    <col min="4107" max="4107" width="10.5703125" style="165" customWidth="1"/>
    <col min="4108" max="4108" width="8.42578125" style="165" customWidth="1"/>
    <col min="4109" max="4109" width="9.140625" style="165"/>
    <col min="4110" max="4110" width="10.7109375" style="165" customWidth="1"/>
    <col min="4111" max="4352" width="9.140625" style="165"/>
    <col min="4353" max="4353" width="4.42578125" style="165" customWidth="1"/>
    <col min="4354" max="4354" width="9.140625" style="165"/>
    <col min="4355" max="4355" width="14.85546875" style="165" customWidth="1"/>
    <col min="4356" max="4356" width="19.28515625" style="165" customWidth="1"/>
    <col min="4357" max="4357" width="9.28515625" style="165" customWidth="1"/>
    <col min="4358" max="4358" width="10.7109375" style="165" customWidth="1"/>
    <col min="4359" max="4359" width="10.28515625" style="165" customWidth="1"/>
    <col min="4360" max="4360" width="12.140625" style="165" customWidth="1"/>
    <col min="4361" max="4361" width="10.42578125" style="165" customWidth="1"/>
    <col min="4362" max="4362" width="10.140625" style="165" customWidth="1"/>
    <col min="4363" max="4363" width="10.5703125" style="165" customWidth="1"/>
    <col min="4364" max="4364" width="8.42578125" style="165" customWidth="1"/>
    <col min="4365" max="4365" width="9.140625" style="165"/>
    <col min="4366" max="4366" width="10.7109375" style="165" customWidth="1"/>
    <col min="4367" max="4608" width="9.140625" style="165"/>
    <col min="4609" max="4609" width="4.42578125" style="165" customWidth="1"/>
    <col min="4610" max="4610" width="9.140625" style="165"/>
    <col min="4611" max="4611" width="14.85546875" style="165" customWidth="1"/>
    <col min="4612" max="4612" width="19.28515625" style="165" customWidth="1"/>
    <col min="4613" max="4613" width="9.28515625" style="165" customWidth="1"/>
    <col min="4614" max="4614" width="10.7109375" style="165" customWidth="1"/>
    <col min="4615" max="4615" width="10.28515625" style="165" customWidth="1"/>
    <col min="4616" max="4616" width="12.140625" style="165" customWidth="1"/>
    <col min="4617" max="4617" width="10.42578125" style="165" customWidth="1"/>
    <col min="4618" max="4618" width="10.140625" style="165" customWidth="1"/>
    <col min="4619" max="4619" width="10.5703125" style="165" customWidth="1"/>
    <col min="4620" max="4620" width="8.42578125" style="165" customWidth="1"/>
    <col min="4621" max="4621" width="9.140625" style="165"/>
    <col min="4622" max="4622" width="10.7109375" style="165" customWidth="1"/>
    <col min="4623" max="4864" width="9.140625" style="165"/>
    <col min="4865" max="4865" width="4.42578125" style="165" customWidth="1"/>
    <col min="4866" max="4866" width="9.140625" style="165"/>
    <col min="4867" max="4867" width="14.85546875" style="165" customWidth="1"/>
    <col min="4868" max="4868" width="19.28515625" style="165" customWidth="1"/>
    <col min="4869" max="4869" width="9.28515625" style="165" customWidth="1"/>
    <col min="4870" max="4870" width="10.7109375" style="165" customWidth="1"/>
    <col min="4871" max="4871" width="10.28515625" style="165" customWidth="1"/>
    <col min="4872" max="4872" width="12.140625" style="165" customWidth="1"/>
    <col min="4873" max="4873" width="10.42578125" style="165" customWidth="1"/>
    <col min="4874" max="4874" width="10.140625" style="165" customWidth="1"/>
    <col min="4875" max="4875" width="10.5703125" style="165" customWidth="1"/>
    <col min="4876" max="4876" width="8.42578125" style="165" customWidth="1"/>
    <col min="4877" max="4877" width="9.140625" style="165"/>
    <col min="4878" max="4878" width="10.7109375" style="165" customWidth="1"/>
    <col min="4879" max="5120" width="9.140625" style="165"/>
    <col min="5121" max="5121" width="4.42578125" style="165" customWidth="1"/>
    <col min="5122" max="5122" width="9.140625" style="165"/>
    <col min="5123" max="5123" width="14.85546875" style="165" customWidth="1"/>
    <col min="5124" max="5124" width="19.28515625" style="165" customWidth="1"/>
    <col min="5125" max="5125" width="9.28515625" style="165" customWidth="1"/>
    <col min="5126" max="5126" width="10.7109375" style="165" customWidth="1"/>
    <col min="5127" max="5127" width="10.28515625" style="165" customWidth="1"/>
    <col min="5128" max="5128" width="12.140625" style="165" customWidth="1"/>
    <col min="5129" max="5129" width="10.42578125" style="165" customWidth="1"/>
    <col min="5130" max="5130" width="10.140625" style="165" customWidth="1"/>
    <col min="5131" max="5131" width="10.5703125" style="165" customWidth="1"/>
    <col min="5132" max="5132" width="8.42578125" style="165" customWidth="1"/>
    <col min="5133" max="5133" width="9.140625" style="165"/>
    <col min="5134" max="5134" width="10.7109375" style="165" customWidth="1"/>
    <col min="5135" max="5376" width="9.140625" style="165"/>
    <col min="5377" max="5377" width="4.42578125" style="165" customWidth="1"/>
    <col min="5378" max="5378" width="9.140625" style="165"/>
    <col min="5379" max="5379" width="14.85546875" style="165" customWidth="1"/>
    <col min="5380" max="5380" width="19.28515625" style="165" customWidth="1"/>
    <col min="5381" max="5381" width="9.28515625" style="165" customWidth="1"/>
    <col min="5382" max="5382" width="10.7109375" style="165" customWidth="1"/>
    <col min="5383" max="5383" width="10.28515625" style="165" customWidth="1"/>
    <col min="5384" max="5384" width="12.140625" style="165" customWidth="1"/>
    <col min="5385" max="5385" width="10.42578125" style="165" customWidth="1"/>
    <col min="5386" max="5386" width="10.140625" style="165" customWidth="1"/>
    <col min="5387" max="5387" width="10.5703125" style="165" customWidth="1"/>
    <col min="5388" max="5388" width="8.42578125" style="165" customWidth="1"/>
    <col min="5389" max="5389" width="9.140625" style="165"/>
    <col min="5390" max="5390" width="10.7109375" style="165" customWidth="1"/>
    <col min="5391" max="5632" width="9.140625" style="165"/>
    <col min="5633" max="5633" width="4.42578125" style="165" customWidth="1"/>
    <col min="5634" max="5634" width="9.140625" style="165"/>
    <col min="5635" max="5635" width="14.85546875" style="165" customWidth="1"/>
    <col min="5636" max="5636" width="19.28515625" style="165" customWidth="1"/>
    <col min="5637" max="5637" width="9.28515625" style="165" customWidth="1"/>
    <col min="5638" max="5638" width="10.7109375" style="165" customWidth="1"/>
    <col min="5639" max="5639" width="10.28515625" style="165" customWidth="1"/>
    <col min="5640" max="5640" width="12.140625" style="165" customWidth="1"/>
    <col min="5641" max="5641" width="10.42578125" style="165" customWidth="1"/>
    <col min="5642" max="5642" width="10.140625" style="165" customWidth="1"/>
    <col min="5643" max="5643" width="10.5703125" style="165" customWidth="1"/>
    <col min="5644" max="5644" width="8.42578125" style="165" customWidth="1"/>
    <col min="5645" max="5645" width="9.140625" style="165"/>
    <col min="5646" max="5646" width="10.7109375" style="165" customWidth="1"/>
    <col min="5647" max="5888" width="9.140625" style="165"/>
    <col min="5889" max="5889" width="4.42578125" style="165" customWidth="1"/>
    <col min="5890" max="5890" width="9.140625" style="165"/>
    <col min="5891" max="5891" width="14.85546875" style="165" customWidth="1"/>
    <col min="5892" max="5892" width="19.28515625" style="165" customWidth="1"/>
    <col min="5893" max="5893" width="9.28515625" style="165" customWidth="1"/>
    <col min="5894" max="5894" width="10.7109375" style="165" customWidth="1"/>
    <col min="5895" max="5895" width="10.28515625" style="165" customWidth="1"/>
    <col min="5896" max="5896" width="12.140625" style="165" customWidth="1"/>
    <col min="5897" max="5897" width="10.42578125" style="165" customWidth="1"/>
    <col min="5898" max="5898" width="10.140625" style="165" customWidth="1"/>
    <col min="5899" max="5899" width="10.5703125" style="165" customWidth="1"/>
    <col min="5900" max="5900" width="8.42578125" style="165" customWidth="1"/>
    <col min="5901" max="5901" width="9.140625" style="165"/>
    <col min="5902" max="5902" width="10.7109375" style="165" customWidth="1"/>
    <col min="5903" max="6144" width="9.140625" style="165"/>
    <col min="6145" max="6145" width="4.42578125" style="165" customWidth="1"/>
    <col min="6146" max="6146" width="9.140625" style="165"/>
    <col min="6147" max="6147" width="14.85546875" style="165" customWidth="1"/>
    <col min="6148" max="6148" width="19.28515625" style="165" customWidth="1"/>
    <col min="6149" max="6149" width="9.28515625" style="165" customWidth="1"/>
    <col min="6150" max="6150" width="10.7109375" style="165" customWidth="1"/>
    <col min="6151" max="6151" width="10.28515625" style="165" customWidth="1"/>
    <col min="6152" max="6152" width="12.140625" style="165" customWidth="1"/>
    <col min="6153" max="6153" width="10.42578125" style="165" customWidth="1"/>
    <col min="6154" max="6154" width="10.140625" style="165" customWidth="1"/>
    <col min="6155" max="6155" width="10.5703125" style="165" customWidth="1"/>
    <col min="6156" max="6156" width="8.42578125" style="165" customWidth="1"/>
    <col min="6157" max="6157" width="9.140625" style="165"/>
    <col min="6158" max="6158" width="10.7109375" style="165" customWidth="1"/>
    <col min="6159" max="6400" width="9.140625" style="165"/>
    <col min="6401" max="6401" width="4.42578125" style="165" customWidth="1"/>
    <col min="6402" max="6402" width="9.140625" style="165"/>
    <col min="6403" max="6403" width="14.85546875" style="165" customWidth="1"/>
    <col min="6404" max="6404" width="19.28515625" style="165" customWidth="1"/>
    <col min="6405" max="6405" width="9.28515625" style="165" customWidth="1"/>
    <col min="6406" max="6406" width="10.7109375" style="165" customWidth="1"/>
    <col min="6407" max="6407" width="10.28515625" style="165" customWidth="1"/>
    <col min="6408" max="6408" width="12.140625" style="165" customWidth="1"/>
    <col min="6409" max="6409" width="10.42578125" style="165" customWidth="1"/>
    <col min="6410" max="6410" width="10.140625" style="165" customWidth="1"/>
    <col min="6411" max="6411" width="10.5703125" style="165" customWidth="1"/>
    <col min="6412" max="6412" width="8.42578125" style="165" customWidth="1"/>
    <col min="6413" max="6413" width="9.140625" style="165"/>
    <col min="6414" max="6414" width="10.7109375" style="165" customWidth="1"/>
    <col min="6415" max="6656" width="9.140625" style="165"/>
    <col min="6657" max="6657" width="4.42578125" style="165" customWidth="1"/>
    <col min="6658" max="6658" width="9.140625" style="165"/>
    <col min="6659" max="6659" width="14.85546875" style="165" customWidth="1"/>
    <col min="6660" max="6660" width="19.28515625" style="165" customWidth="1"/>
    <col min="6661" max="6661" width="9.28515625" style="165" customWidth="1"/>
    <col min="6662" max="6662" width="10.7109375" style="165" customWidth="1"/>
    <col min="6663" max="6663" width="10.28515625" style="165" customWidth="1"/>
    <col min="6664" max="6664" width="12.140625" style="165" customWidth="1"/>
    <col min="6665" max="6665" width="10.42578125" style="165" customWidth="1"/>
    <col min="6666" max="6666" width="10.140625" style="165" customWidth="1"/>
    <col min="6667" max="6667" width="10.5703125" style="165" customWidth="1"/>
    <col min="6668" max="6668" width="8.42578125" style="165" customWidth="1"/>
    <col min="6669" max="6669" width="9.140625" style="165"/>
    <col min="6670" max="6670" width="10.7109375" style="165" customWidth="1"/>
    <col min="6671" max="6912" width="9.140625" style="165"/>
    <col min="6913" max="6913" width="4.42578125" style="165" customWidth="1"/>
    <col min="6914" max="6914" width="9.140625" style="165"/>
    <col min="6915" max="6915" width="14.85546875" style="165" customWidth="1"/>
    <col min="6916" max="6916" width="19.28515625" style="165" customWidth="1"/>
    <col min="6917" max="6917" width="9.28515625" style="165" customWidth="1"/>
    <col min="6918" max="6918" width="10.7109375" style="165" customWidth="1"/>
    <col min="6919" max="6919" width="10.28515625" style="165" customWidth="1"/>
    <col min="6920" max="6920" width="12.140625" style="165" customWidth="1"/>
    <col min="6921" max="6921" width="10.42578125" style="165" customWidth="1"/>
    <col min="6922" max="6922" width="10.140625" style="165" customWidth="1"/>
    <col min="6923" max="6923" width="10.5703125" style="165" customWidth="1"/>
    <col min="6924" max="6924" width="8.42578125" style="165" customWidth="1"/>
    <col min="6925" max="6925" width="9.140625" style="165"/>
    <col min="6926" max="6926" width="10.7109375" style="165" customWidth="1"/>
    <col min="6927" max="7168" width="9.140625" style="165"/>
    <col min="7169" max="7169" width="4.42578125" style="165" customWidth="1"/>
    <col min="7170" max="7170" width="9.140625" style="165"/>
    <col min="7171" max="7171" width="14.85546875" style="165" customWidth="1"/>
    <col min="7172" max="7172" width="19.28515625" style="165" customWidth="1"/>
    <col min="7173" max="7173" width="9.28515625" style="165" customWidth="1"/>
    <col min="7174" max="7174" width="10.7109375" style="165" customWidth="1"/>
    <col min="7175" max="7175" width="10.28515625" style="165" customWidth="1"/>
    <col min="7176" max="7176" width="12.140625" style="165" customWidth="1"/>
    <col min="7177" max="7177" width="10.42578125" style="165" customWidth="1"/>
    <col min="7178" max="7178" width="10.140625" style="165" customWidth="1"/>
    <col min="7179" max="7179" width="10.5703125" style="165" customWidth="1"/>
    <col min="7180" max="7180" width="8.42578125" style="165" customWidth="1"/>
    <col min="7181" max="7181" width="9.140625" style="165"/>
    <col min="7182" max="7182" width="10.7109375" style="165" customWidth="1"/>
    <col min="7183" max="7424" width="9.140625" style="165"/>
    <col min="7425" max="7425" width="4.42578125" style="165" customWidth="1"/>
    <col min="7426" max="7426" width="9.140625" style="165"/>
    <col min="7427" max="7427" width="14.85546875" style="165" customWidth="1"/>
    <col min="7428" max="7428" width="19.28515625" style="165" customWidth="1"/>
    <col min="7429" max="7429" width="9.28515625" style="165" customWidth="1"/>
    <col min="7430" max="7430" width="10.7109375" style="165" customWidth="1"/>
    <col min="7431" max="7431" width="10.28515625" style="165" customWidth="1"/>
    <col min="7432" max="7432" width="12.140625" style="165" customWidth="1"/>
    <col min="7433" max="7433" width="10.42578125" style="165" customWidth="1"/>
    <col min="7434" max="7434" width="10.140625" style="165" customWidth="1"/>
    <col min="7435" max="7435" width="10.5703125" style="165" customWidth="1"/>
    <col min="7436" max="7436" width="8.42578125" style="165" customWidth="1"/>
    <col min="7437" max="7437" width="9.140625" style="165"/>
    <col min="7438" max="7438" width="10.7109375" style="165" customWidth="1"/>
    <col min="7439" max="7680" width="9.140625" style="165"/>
    <col min="7681" max="7681" width="4.42578125" style="165" customWidth="1"/>
    <col min="7682" max="7682" width="9.140625" style="165"/>
    <col min="7683" max="7683" width="14.85546875" style="165" customWidth="1"/>
    <col min="7684" max="7684" width="19.28515625" style="165" customWidth="1"/>
    <col min="7685" max="7685" width="9.28515625" style="165" customWidth="1"/>
    <col min="7686" max="7686" width="10.7109375" style="165" customWidth="1"/>
    <col min="7687" max="7687" width="10.28515625" style="165" customWidth="1"/>
    <col min="7688" max="7688" width="12.140625" style="165" customWidth="1"/>
    <col min="7689" max="7689" width="10.42578125" style="165" customWidth="1"/>
    <col min="7690" max="7690" width="10.140625" style="165" customWidth="1"/>
    <col min="7691" max="7691" width="10.5703125" style="165" customWidth="1"/>
    <col min="7692" max="7692" width="8.42578125" style="165" customWidth="1"/>
    <col min="7693" max="7693" width="9.140625" style="165"/>
    <col min="7694" max="7694" width="10.7109375" style="165" customWidth="1"/>
    <col min="7695" max="7936" width="9.140625" style="165"/>
    <col min="7937" max="7937" width="4.42578125" style="165" customWidth="1"/>
    <col min="7938" max="7938" width="9.140625" style="165"/>
    <col min="7939" max="7939" width="14.85546875" style="165" customWidth="1"/>
    <col min="7940" max="7940" width="19.28515625" style="165" customWidth="1"/>
    <col min="7941" max="7941" width="9.28515625" style="165" customWidth="1"/>
    <col min="7942" max="7942" width="10.7109375" style="165" customWidth="1"/>
    <col min="7943" max="7943" width="10.28515625" style="165" customWidth="1"/>
    <col min="7944" max="7944" width="12.140625" style="165" customWidth="1"/>
    <col min="7945" max="7945" width="10.42578125" style="165" customWidth="1"/>
    <col min="7946" max="7946" width="10.140625" style="165" customWidth="1"/>
    <col min="7947" max="7947" width="10.5703125" style="165" customWidth="1"/>
    <col min="7948" max="7948" width="8.42578125" style="165" customWidth="1"/>
    <col min="7949" max="7949" width="9.140625" style="165"/>
    <col min="7950" max="7950" width="10.7109375" style="165" customWidth="1"/>
    <col min="7951" max="8192" width="9.140625" style="165"/>
    <col min="8193" max="8193" width="4.42578125" style="165" customWidth="1"/>
    <col min="8194" max="8194" width="9.140625" style="165"/>
    <col min="8195" max="8195" width="14.85546875" style="165" customWidth="1"/>
    <col min="8196" max="8196" width="19.28515625" style="165" customWidth="1"/>
    <col min="8197" max="8197" width="9.28515625" style="165" customWidth="1"/>
    <col min="8198" max="8198" width="10.7109375" style="165" customWidth="1"/>
    <col min="8199" max="8199" width="10.28515625" style="165" customWidth="1"/>
    <col min="8200" max="8200" width="12.140625" style="165" customWidth="1"/>
    <col min="8201" max="8201" width="10.42578125" style="165" customWidth="1"/>
    <col min="8202" max="8202" width="10.140625" style="165" customWidth="1"/>
    <col min="8203" max="8203" width="10.5703125" style="165" customWidth="1"/>
    <col min="8204" max="8204" width="8.42578125" style="165" customWidth="1"/>
    <col min="8205" max="8205" width="9.140625" style="165"/>
    <col min="8206" max="8206" width="10.7109375" style="165" customWidth="1"/>
    <col min="8207" max="8448" width="9.140625" style="165"/>
    <col min="8449" max="8449" width="4.42578125" style="165" customWidth="1"/>
    <col min="8450" max="8450" width="9.140625" style="165"/>
    <col min="8451" max="8451" width="14.85546875" style="165" customWidth="1"/>
    <col min="8452" max="8452" width="19.28515625" style="165" customWidth="1"/>
    <col min="8453" max="8453" width="9.28515625" style="165" customWidth="1"/>
    <col min="8454" max="8454" width="10.7109375" style="165" customWidth="1"/>
    <col min="8455" max="8455" width="10.28515625" style="165" customWidth="1"/>
    <col min="8456" max="8456" width="12.140625" style="165" customWidth="1"/>
    <col min="8457" max="8457" width="10.42578125" style="165" customWidth="1"/>
    <col min="8458" max="8458" width="10.140625" style="165" customWidth="1"/>
    <col min="8459" max="8459" width="10.5703125" style="165" customWidth="1"/>
    <col min="8460" max="8460" width="8.42578125" style="165" customWidth="1"/>
    <col min="8461" max="8461" width="9.140625" style="165"/>
    <col min="8462" max="8462" width="10.7109375" style="165" customWidth="1"/>
    <col min="8463" max="8704" width="9.140625" style="165"/>
    <col min="8705" max="8705" width="4.42578125" style="165" customWidth="1"/>
    <col min="8706" max="8706" width="9.140625" style="165"/>
    <col min="8707" max="8707" width="14.85546875" style="165" customWidth="1"/>
    <col min="8708" max="8708" width="19.28515625" style="165" customWidth="1"/>
    <col min="8709" max="8709" width="9.28515625" style="165" customWidth="1"/>
    <col min="8710" max="8710" width="10.7109375" style="165" customWidth="1"/>
    <col min="8711" max="8711" width="10.28515625" style="165" customWidth="1"/>
    <col min="8712" max="8712" width="12.140625" style="165" customWidth="1"/>
    <col min="8713" max="8713" width="10.42578125" style="165" customWidth="1"/>
    <col min="8714" max="8714" width="10.140625" style="165" customWidth="1"/>
    <col min="8715" max="8715" width="10.5703125" style="165" customWidth="1"/>
    <col min="8716" max="8716" width="8.42578125" style="165" customWidth="1"/>
    <col min="8717" max="8717" width="9.140625" style="165"/>
    <col min="8718" max="8718" width="10.7109375" style="165" customWidth="1"/>
    <col min="8719" max="8960" width="9.140625" style="165"/>
    <col min="8961" max="8961" width="4.42578125" style="165" customWidth="1"/>
    <col min="8962" max="8962" width="9.140625" style="165"/>
    <col min="8963" max="8963" width="14.85546875" style="165" customWidth="1"/>
    <col min="8964" max="8964" width="19.28515625" style="165" customWidth="1"/>
    <col min="8965" max="8965" width="9.28515625" style="165" customWidth="1"/>
    <col min="8966" max="8966" width="10.7109375" style="165" customWidth="1"/>
    <col min="8967" max="8967" width="10.28515625" style="165" customWidth="1"/>
    <col min="8968" max="8968" width="12.140625" style="165" customWidth="1"/>
    <col min="8969" max="8969" width="10.42578125" style="165" customWidth="1"/>
    <col min="8970" max="8970" width="10.140625" style="165" customWidth="1"/>
    <col min="8971" max="8971" width="10.5703125" style="165" customWidth="1"/>
    <col min="8972" max="8972" width="8.42578125" style="165" customWidth="1"/>
    <col min="8973" max="8973" width="9.140625" style="165"/>
    <col min="8974" max="8974" width="10.7109375" style="165" customWidth="1"/>
    <col min="8975" max="9216" width="9.140625" style="165"/>
    <col min="9217" max="9217" width="4.42578125" style="165" customWidth="1"/>
    <col min="9218" max="9218" width="9.140625" style="165"/>
    <col min="9219" max="9219" width="14.85546875" style="165" customWidth="1"/>
    <col min="9220" max="9220" width="19.28515625" style="165" customWidth="1"/>
    <col min="9221" max="9221" width="9.28515625" style="165" customWidth="1"/>
    <col min="9222" max="9222" width="10.7109375" style="165" customWidth="1"/>
    <col min="9223" max="9223" width="10.28515625" style="165" customWidth="1"/>
    <col min="9224" max="9224" width="12.140625" style="165" customWidth="1"/>
    <col min="9225" max="9225" width="10.42578125" style="165" customWidth="1"/>
    <col min="9226" max="9226" width="10.140625" style="165" customWidth="1"/>
    <col min="9227" max="9227" width="10.5703125" style="165" customWidth="1"/>
    <col min="9228" max="9228" width="8.42578125" style="165" customWidth="1"/>
    <col min="9229" max="9229" width="9.140625" style="165"/>
    <col min="9230" max="9230" width="10.7109375" style="165" customWidth="1"/>
    <col min="9231" max="9472" width="9.140625" style="165"/>
    <col min="9473" max="9473" width="4.42578125" style="165" customWidth="1"/>
    <col min="9474" max="9474" width="9.140625" style="165"/>
    <col min="9475" max="9475" width="14.85546875" style="165" customWidth="1"/>
    <col min="9476" max="9476" width="19.28515625" style="165" customWidth="1"/>
    <col min="9477" max="9477" width="9.28515625" style="165" customWidth="1"/>
    <col min="9478" max="9478" width="10.7109375" style="165" customWidth="1"/>
    <col min="9479" max="9479" width="10.28515625" style="165" customWidth="1"/>
    <col min="9480" max="9480" width="12.140625" style="165" customWidth="1"/>
    <col min="9481" max="9481" width="10.42578125" style="165" customWidth="1"/>
    <col min="9482" max="9482" width="10.140625" style="165" customWidth="1"/>
    <col min="9483" max="9483" width="10.5703125" style="165" customWidth="1"/>
    <col min="9484" max="9484" width="8.42578125" style="165" customWidth="1"/>
    <col min="9485" max="9485" width="9.140625" style="165"/>
    <col min="9486" max="9486" width="10.7109375" style="165" customWidth="1"/>
    <col min="9487" max="9728" width="9.140625" style="165"/>
    <col min="9729" max="9729" width="4.42578125" style="165" customWidth="1"/>
    <col min="9730" max="9730" width="9.140625" style="165"/>
    <col min="9731" max="9731" width="14.85546875" style="165" customWidth="1"/>
    <col min="9732" max="9732" width="19.28515625" style="165" customWidth="1"/>
    <col min="9733" max="9733" width="9.28515625" style="165" customWidth="1"/>
    <col min="9734" max="9734" width="10.7109375" style="165" customWidth="1"/>
    <col min="9735" max="9735" width="10.28515625" style="165" customWidth="1"/>
    <col min="9736" max="9736" width="12.140625" style="165" customWidth="1"/>
    <col min="9737" max="9737" width="10.42578125" style="165" customWidth="1"/>
    <col min="9738" max="9738" width="10.140625" style="165" customWidth="1"/>
    <col min="9739" max="9739" width="10.5703125" style="165" customWidth="1"/>
    <col min="9740" max="9740" width="8.42578125" style="165" customWidth="1"/>
    <col min="9741" max="9741" width="9.140625" style="165"/>
    <col min="9742" max="9742" width="10.7109375" style="165" customWidth="1"/>
    <col min="9743" max="9984" width="9.140625" style="165"/>
    <col min="9985" max="9985" width="4.42578125" style="165" customWidth="1"/>
    <col min="9986" max="9986" width="9.140625" style="165"/>
    <col min="9987" max="9987" width="14.85546875" style="165" customWidth="1"/>
    <col min="9988" max="9988" width="19.28515625" style="165" customWidth="1"/>
    <col min="9989" max="9989" width="9.28515625" style="165" customWidth="1"/>
    <col min="9990" max="9990" width="10.7109375" style="165" customWidth="1"/>
    <col min="9991" max="9991" width="10.28515625" style="165" customWidth="1"/>
    <col min="9992" max="9992" width="12.140625" style="165" customWidth="1"/>
    <col min="9993" max="9993" width="10.42578125" style="165" customWidth="1"/>
    <col min="9994" max="9994" width="10.140625" style="165" customWidth="1"/>
    <col min="9995" max="9995" width="10.5703125" style="165" customWidth="1"/>
    <col min="9996" max="9996" width="8.42578125" style="165" customWidth="1"/>
    <col min="9997" max="9997" width="9.140625" style="165"/>
    <col min="9998" max="9998" width="10.7109375" style="165" customWidth="1"/>
    <col min="9999" max="10240" width="9.140625" style="165"/>
    <col min="10241" max="10241" width="4.42578125" style="165" customWidth="1"/>
    <col min="10242" max="10242" width="9.140625" style="165"/>
    <col min="10243" max="10243" width="14.85546875" style="165" customWidth="1"/>
    <col min="10244" max="10244" width="19.28515625" style="165" customWidth="1"/>
    <col min="10245" max="10245" width="9.28515625" style="165" customWidth="1"/>
    <col min="10246" max="10246" width="10.7109375" style="165" customWidth="1"/>
    <col min="10247" max="10247" width="10.28515625" style="165" customWidth="1"/>
    <col min="10248" max="10248" width="12.140625" style="165" customWidth="1"/>
    <col min="10249" max="10249" width="10.42578125" style="165" customWidth="1"/>
    <col min="10250" max="10250" width="10.140625" style="165" customWidth="1"/>
    <col min="10251" max="10251" width="10.5703125" style="165" customWidth="1"/>
    <col min="10252" max="10252" width="8.42578125" style="165" customWidth="1"/>
    <col min="10253" max="10253" width="9.140625" style="165"/>
    <col min="10254" max="10254" width="10.7109375" style="165" customWidth="1"/>
    <col min="10255" max="10496" width="9.140625" style="165"/>
    <col min="10497" max="10497" width="4.42578125" style="165" customWidth="1"/>
    <col min="10498" max="10498" width="9.140625" style="165"/>
    <col min="10499" max="10499" width="14.85546875" style="165" customWidth="1"/>
    <col min="10500" max="10500" width="19.28515625" style="165" customWidth="1"/>
    <col min="10501" max="10501" width="9.28515625" style="165" customWidth="1"/>
    <col min="10502" max="10502" width="10.7109375" style="165" customWidth="1"/>
    <col min="10503" max="10503" width="10.28515625" style="165" customWidth="1"/>
    <col min="10504" max="10504" width="12.140625" style="165" customWidth="1"/>
    <col min="10505" max="10505" width="10.42578125" style="165" customWidth="1"/>
    <col min="10506" max="10506" width="10.140625" style="165" customWidth="1"/>
    <col min="10507" max="10507" width="10.5703125" style="165" customWidth="1"/>
    <col min="10508" max="10508" width="8.42578125" style="165" customWidth="1"/>
    <col min="10509" max="10509" width="9.140625" style="165"/>
    <col min="10510" max="10510" width="10.7109375" style="165" customWidth="1"/>
    <col min="10511" max="10752" width="9.140625" style="165"/>
    <col min="10753" max="10753" width="4.42578125" style="165" customWidth="1"/>
    <col min="10754" max="10754" width="9.140625" style="165"/>
    <col min="10755" max="10755" width="14.85546875" style="165" customWidth="1"/>
    <col min="10756" max="10756" width="19.28515625" style="165" customWidth="1"/>
    <col min="10757" max="10757" width="9.28515625" style="165" customWidth="1"/>
    <col min="10758" max="10758" width="10.7109375" style="165" customWidth="1"/>
    <col min="10759" max="10759" width="10.28515625" style="165" customWidth="1"/>
    <col min="10760" max="10760" width="12.140625" style="165" customWidth="1"/>
    <col min="10761" max="10761" width="10.42578125" style="165" customWidth="1"/>
    <col min="10762" max="10762" width="10.140625" style="165" customWidth="1"/>
    <col min="10763" max="10763" width="10.5703125" style="165" customWidth="1"/>
    <col min="10764" max="10764" width="8.42578125" style="165" customWidth="1"/>
    <col min="10765" max="10765" width="9.140625" style="165"/>
    <col min="10766" max="10766" width="10.7109375" style="165" customWidth="1"/>
    <col min="10767" max="11008" width="9.140625" style="165"/>
    <col min="11009" max="11009" width="4.42578125" style="165" customWidth="1"/>
    <col min="11010" max="11010" width="9.140625" style="165"/>
    <col min="11011" max="11011" width="14.85546875" style="165" customWidth="1"/>
    <col min="11012" max="11012" width="19.28515625" style="165" customWidth="1"/>
    <col min="11013" max="11013" width="9.28515625" style="165" customWidth="1"/>
    <col min="11014" max="11014" width="10.7109375" style="165" customWidth="1"/>
    <col min="11015" max="11015" width="10.28515625" style="165" customWidth="1"/>
    <col min="11016" max="11016" width="12.140625" style="165" customWidth="1"/>
    <col min="11017" max="11017" width="10.42578125" style="165" customWidth="1"/>
    <col min="11018" max="11018" width="10.140625" style="165" customWidth="1"/>
    <col min="11019" max="11019" width="10.5703125" style="165" customWidth="1"/>
    <col min="11020" max="11020" width="8.42578125" style="165" customWidth="1"/>
    <col min="11021" max="11021" width="9.140625" style="165"/>
    <col min="11022" max="11022" width="10.7109375" style="165" customWidth="1"/>
    <col min="11023" max="11264" width="9.140625" style="165"/>
    <col min="11265" max="11265" width="4.42578125" style="165" customWidth="1"/>
    <col min="11266" max="11266" width="9.140625" style="165"/>
    <col min="11267" max="11267" width="14.85546875" style="165" customWidth="1"/>
    <col min="11268" max="11268" width="19.28515625" style="165" customWidth="1"/>
    <col min="11269" max="11269" width="9.28515625" style="165" customWidth="1"/>
    <col min="11270" max="11270" width="10.7109375" style="165" customWidth="1"/>
    <col min="11271" max="11271" width="10.28515625" style="165" customWidth="1"/>
    <col min="11272" max="11272" width="12.140625" style="165" customWidth="1"/>
    <col min="11273" max="11273" width="10.42578125" style="165" customWidth="1"/>
    <col min="11274" max="11274" width="10.140625" style="165" customWidth="1"/>
    <col min="11275" max="11275" width="10.5703125" style="165" customWidth="1"/>
    <col min="11276" max="11276" width="8.42578125" style="165" customWidth="1"/>
    <col min="11277" max="11277" width="9.140625" style="165"/>
    <col min="11278" max="11278" width="10.7109375" style="165" customWidth="1"/>
    <col min="11279" max="11520" width="9.140625" style="165"/>
    <col min="11521" max="11521" width="4.42578125" style="165" customWidth="1"/>
    <col min="11522" max="11522" width="9.140625" style="165"/>
    <col min="11523" max="11523" width="14.85546875" style="165" customWidth="1"/>
    <col min="11524" max="11524" width="19.28515625" style="165" customWidth="1"/>
    <col min="11525" max="11525" width="9.28515625" style="165" customWidth="1"/>
    <col min="11526" max="11526" width="10.7109375" style="165" customWidth="1"/>
    <col min="11527" max="11527" width="10.28515625" style="165" customWidth="1"/>
    <col min="11528" max="11528" width="12.140625" style="165" customWidth="1"/>
    <col min="11529" max="11529" width="10.42578125" style="165" customWidth="1"/>
    <col min="11530" max="11530" width="10.140625" style="165" customWidth="1"/>
    <col min="11531" max="11531" width="10.5703125" style="165" customWidth="1"/>
    <col min="11532" max="11532" width="8.42578125" style="165" customWidth="1"/>
    <col min="11533" max="11533" width="9.140625" style="165"/>
    <col min="11534" max="11534" width="10.7109375" style="165" customWidth="1"/>
    <col min="11535" max="11776" width="9.140625" style="165"/>
    <col min="11777" max="11777" width="4.42578125" style="165" customWidth="1"/>
    <col min="11778" max="11778" width="9.140625" style="165"/>
    <col min="11779" max="11779" width="14.85546875" style="165" customWidth="1"/>
    <col min="11780" max="11780" width="19.28515625" style="165" customWidth="1"/>
    <col min="11781" max="11781" width="9.28515625" style="165" customWidth="1"/>
    <col min="11782" max="11782" width="10.7109375" style="165" customWidth="1"/>
    <col min="11783" max="11783" width="10.28515625" style="165" customWidth="1"/>
    <col min="11784" max="11784" width="12.140625" style="165" customWidth="1"/>
    <col min="11785" max="11785" width="10.42578125" style="165" customWidth="1"/>
    <col min="11786" max="11786" width="10.140625" style="165" customWidth="1"/>
    <col min="11787" max="11787" width="10.5703125" style="165" customWidth="1"/>
    <col min="11788" max="11788" width="8.42578125" style="165" customWidth="1"/>
    <col min="11789" max="11789" width="9.140625" style="165"/>
    <col min="11790" max="11790" width="10.7109375" style="165" customWidth="1"/>
    <col min="11791" max="12032" width="9.140625" style="165"/>
    <col min="12033" max="12033" width="4.42578125" style="165" customWidth="1"/>
    <col min="12034" max="12034" width="9.140625" style="165"/>
    <col min="12035" max="12035" width="14.85546875" style="165" customWidth="1"/>
    <col min="12036" max="12036" width="19.28515625" style="165" customWidth="1"/>
    <col min="12037" max="12037" width="9.28515625" style="165" customWidth="1"/>
    <col min="12038" max="12038" width="10.7109375" style="165" customWidth="1"/>
    <col min="12039" max="12039" width="10.28515625" style="165" customWidth="1"/>
    <col min="12040" max="12040" width="12.140625" style="165" customWidth="1"/>
    <col min="12041" max="12041" width="10.42578125" style="165" customWidth="1"/>
    <col min="12042" max="12042" width="10.140625" style="165" customWidth="1"/>
    <col min="12043" max="12043" width="10.5703125" style="165" customWidth="1"/>
    <col min="12044" max="12044" width="8.42578125" style="165" customWidth="1"/>
    <col min="12045" max="12045" width="9.140625" style="165"/>
    <col min="12046" max="12046" width="10.7109375" style="165" customWidth="1"/>
    <col min="12047" max="12288" width="9.140625" style="165"/>
    <col min="12289" max="12289" width="4.42578125" style="165" customWidth="1"/>
    <col min="12290" max="12290" width="9.140625" style="165"/>
    <col min="12291" max="12291" width="14.85546875" style="165" customWidth="1"/>
    <col min="12292" max="12292" width="19.28515625" style="165" customWidth="1"/>
    <col min="12293" max="12293" width="9.28515625" style="165" customWidth="1"/>
    <col min="12294" max="12294" width="10.7109375" style="165" customWidth="1"/>
    <col min="12295" max="12295" width="10.28515625" style="165" customWidth="1"/>
    <col min="12296" max="12296" width="12.140625" style="165" customWidth="1"/>
    <col min="12297" max="12297" width="10.42578125" style="165" customWidth="1"/>
    <col min="12298" max="12298" width="10.140625" style="165" customWidth="1"/>
    <col min="12299" max="12299" width="10.5703125" style="165" customWidth="1"/>
    <col min="12300" max="12300" width="8.42578125" style="165" customWidth="1"/>
    <col min="12301" max="12301" width="9.140625" style="165"/>
    <col min="12302" max="12302" width="10.7109375" style="165" customWidth="1"/>
    <col min="12303" max="12544" width="9.140625" style="165"/>
    <col min="12545" max="12545" width="4.42578125" style="165" customWidth="1"/>
    <col min="12546" max="12546" width="9.140625" style="165"/>
    <col min="12547" max="12547" width="14.85546875" style="165" customWidth="1"/>
    <col min="12548" max="12548" width="19.28515625" style="165" customWidth="1"/>
    <col min="12549" max="12549" width="9.28515625" style="165" customWidth="1"/>
    <col min="12550" max="12550" width="10.7109375" style="165" customWidth="1"/>
    <col min="12551" max="12551" width="10.28515625" style="165" customWidth="1"/>
    <col min="12552" max="12552" width="12.140625" style="165" customWidth="1"/>
    <col min="12553" max="12553" width="10.42578125" style="165" customWidth="1"/>
    <col min="12554" max="12554" width="10.140625" style="165" customWidth="1"/>
    <col min="12555" max="12555" width="10.5703125" style="165" customWidth="1"/>
    <col min="12556" max="12556" width="8.42578125" style="165" customWidth="1"/>
    <col min="12557" max="12557" width="9.140625" style="165"/>
    <col min="12558" max="12558" width="10.7109375" style="165" customWidth="1"/>
    <col min="12559" max="12800" width="9.140625" style="165"/>
    <col min="12801" max="12801" width="4.42578125" style="165" customWidth="1"/>
    <col min="12802" max="12802" width="9.140625" style="165"/>
    <col min="12803" max="12803" width="14.85546875" style="165" customWidth="1"/>
    <col min="12804" max="12804" width="19.28515625" style="165" customWidth="1"/>
    <col min="12805" max="12805" width="9.28515625" style="165" customWidth="1"/>
    <col min="12806" max="12806" width="10.7109375" style="165" customWidth="1"/>
    <col min="12807" max="12807" width="10.28515625" style="165" customWidth="1"/>
    <col min="12808" max="12808" width="12.140625" style="165" customWidth="1"/>
    <col min="12809" max="12809" width="10.42578125" style="165" customWidth="1"/>
    <col min="12810" max="12810" width="10.140625" style="165" customWidth="1"/>
    <col min="12811" max="12811" width="10.5703125" style="165" customWidth="1"/>
    <col min="12812" max="12812" width="8.42578125" style="165" customWidth="1"/>
    <col min="12813" max="12813" width="9.140625" style="165"/>
    <col min="12814" max="12814" width="10.7109375" style="165" customWidth="1"/>
    <col min="12815" max="13056" width="9.140625" style="165"/>
    <col min="13057" max="13057" width="4.42578125" style="165" customWidth="1"/>
    <col min="13058" max="13058" width="9.140625" style="165"/>
    <col min="13059" max="13059" width="14.85546875" style="165" customWidth="1"/>
    <col min="13060" max="13060" width="19.28515625" style="165" customWidth="1"/>
    <col min="13061" max="13061" width="9.28515625" style="165" customWidth="1"/>
    <col min="13062" max="13062" width="10.7109375" style="165" customWidth="1"/>
    <col min="13063" max="13063" width="10.28515625" style="165" customWidth="1"/>
    <col min="13064" max="13064" width="12.140625" style="165" customWidth="1"/>
    <col min="13065" max="13065" width="10.42578125" style="165" customWidth="1"/>
    <col min="13066" max="13066" width="10.140625" style="165" customWidth="1"/>
    <col min="13067" max="13067" width="10.5703125" style="165" customWidth="1"/>
    <col min="13068" max="13068" width="8.42578125" style="165" customWidth="1"/>
    <col min="13069" max="13069" width="9.140625" style="165"/>
    <col min="13070" max="13070" width="10.7109375" style="165" customWidth="1"/>
    <col min="13071" max="13312" width="9.140625" style="165"/>
    <col min="13313" max="13313" width="4.42578125" style="165" customWidth="1"/>
    <col min="13314" max="13314" width="9.140625" style="165"/>
    <col min="13315" max="13315" width="14.85546875" style="165" customWidth="1"/>
    <col min="13316" max="13316" width="19.28515625" style="165" customWidth="1"/>
    <col min="13317" max="13317" width="9.28515625" style="165" customWidth="1"/>
    <col min="13318" max="13318" width="10.7109375" style="165" customWidth="1"/>
    <col min="13319" max="13319" width="10.28515625" style="165" customWidth="1"/>
    <col min="13320" max="13320" width="12.140625" style="165" customWidth="1"/>
    <col min="13321" max="13321" width="10.42578125" style="165" customWidth="1"/>
    <col min="13322" max="13322" width="10.140625" style="165" customWidth="1"/>
    <col min="13323" max="13323" width="10.5703125" style="165" customWidth="1"/>
    <col min="13324" max="13324" width="8.42578125" style="165" customWidth="1"/>
    <col min="13325" max="13325" width="9.140625" style="165"/>
    <col min="13326" max="13326" width="10.7109375" style="165" customWidth="1"/>
    <col min="13327" max="13568" width="9.140625" style="165"/>
    <col min="13569" max="13569" width="4.42578125" style="165" customWidth="1"/>
    <col min="13570" max="13570" width="9.140625" style="165"/>
    <col min="13571" max="13571" width="14.85546875" style="165" customWidth="1"/>
    <col min="13572" max="13572" width="19.28515625" style="165" customWidth="1"/>
    <col min="13573" max="13573" width="9.28515625" style="165" customWidth="1"/>
    <col min="13574" max="13574" width="10.7109375" style="165" customWidth="1"/>
    <col min="13575" max="13575" width="10.28515625" style="165" customWidth="1"/>
    <col min="13576" max="13576" width="12.140625" style="165" customWidth="1"/>
    <col min="13577" max="13577" width="10.42578125" style="165" customWidth="1"/>
    <col min="13578" max="13578" width="10.140625" style="165" customWidth="1"/>
    <col min="13579" max="13579" width="10.5703125" style="165" customWidth="1"/>
    <col min="13580" max="13580" width="8.42578125" style="165" customWidth="1"/>
    <col min="13581" max="13581" width="9.140625" style="165"/>
    <col min="13582" max="13582" width="10.7109375" style="165" customWidth="1"/>
    <col min="13583" max="13824" width="9.140625" style="165"/>
    <col min="13825" max="13825" width="4.42578125" style="165" customWidth="1"/>
    <col min="13826" max="13826" width="9.140625" style="165"/>
    <col min="13827" max="13827" width="14.85546875" style="165" customWidth="1"/>
    <col min="13828" max="13828" width="19.28515625" style="165" customWidth="1"/>
    <col min="13829" max="13829" width="9.28515625" style="165" customWidth="1"/>
    <col min="13830" max="13830" width="10.7109375" style="165" customWidth="1"/>
    <col min="13831" max="13831" width="10.28515625" style="165" customWidth="1"/>
    <col min="13832" max="13832" width="12.140625" style="165" customWidth="1"/>
    <col min="13833" max="13833" width="10.42578125" style="165" customWidth="1"/>
    <col min="13834" max="13834" width="10.140625" style="165" customWidth="1"/>
    <col min="13835" max="13835" width="10.5703125" style="165" customWidth="1"/>
    <col min="13836" max="13836" width="8.42578125" style="165" customWidth="1"/>
    <col min="13837" max="13837" width="9.140625" style="165"/>
    <col min="13838" max="13838" width="10.7109375" style="165" customWidth="1"/>
    <col min="13839" max="14080" width="9.140625" style="165"/>
    <col min="14081" max="14081" width="4.42578125" style="165" customWidth="1"/>
    <col min="14082" max="14082" width="9.140625" style="165"/>
    <col min="14083" max="14083" width="14.85546875" style="165" customWidth="1"/>
    <col min="14084" max="14084" width="19.28515625" style="165" customWidth="1"/>
    <col min="14085" max="14085" width="9.28515625" style="165" customWidth="1"/>
    <col min="14086" max="14086" width="10.7109375" style="165" customWidth="1"/>
    <col min="14087" max="14087" width="10.28515625" style="165" customWidth="1"/>
    <col min="14088" max="14088" width="12.140625" style="165" customWidth="1"/>
    <col min="14089" max="14089" width="10.42578125" style="165" customWidth="1"/>
    <col min="14090" max="14090" width="10.140625" style="165" customWidth="1"/>
    <col min="14091" max="14091" width="10.5703125" style="165" customWidth="1"/>
    <col min="14092" max="14092" width="8.42578125" style="165" customWidth="1"/>
    <col min="14093" max="14093" width="9.140625" style="165"/>
    <col min="14094" max="14094" width="10.7109375" style="165" customWidth="1"/>
    <col min="14095" max="14336" width="9.140625" style="165"/>
    <col min="14337" max="14337" width="4.42578125" style="165" customWidth="1"/>
    <col min="14338" max="14338" width="9.140625" style="165"/>
    <col min="14339" max="14339" width="14.85546875" style="165" customWidth="1"/>
    <col min="14340" max="14340" width="19.28515625" style="165" customWidth="1"/>
    <col min="14341" max="14341" width="9.28515625" style="165" customWidth="1"/>
    <col min="14342" max="14342" width="10.7109375" style="165" customWidth="1"/>
    <col min="14343" max="14343" width="10.28515625" style="165" customWidth="1"/>
    <col min="14344" max="14344" width="12.140625" style="165" customWidth="1"/>
    <col min="14345" max="14345" width="10.42578125" style="165" customWidth="1"/>
    <col min="14346" max="14346" width="10.140625" style="165" customWidth="1"/>
    <col min="14347" max="14347" width="10.5703125" style="165" customWidth="1"/>
    <col min="14348" max="14348" width="8.42578125" style="165" customWidth="1"/>
    <col min="14349" max="14349" width="9.140625" style="165"/>
    <col min="14350" max="14350" width="10.7109375" style="165" customWidth="1"/>
    <col min="14351" max="14592" width="9.140625" style="165"/>
    <col min="14593" max="14593" width="4.42578125" style="165" customWidth="1"/>
    <col min="14594" max="14594" width="9.140625" style="165"/>
    <col min="14595" max="14595" width="14.85546875" style="165" customWidth="1"/>
    <col min="14596" max="14596" width="19.28515625" style="165" customWidth="1"/>
    <col min="14597" max="14597" width="9.28515625" style="165" customWidth="1"/>
    <col min="14598" max="14598" width="10.7109375" style="165" customWidth="1"/>
    <col min="14599" max="14599" width="10.28515625" style="165" customWidth="1"/>
    <col min="14600" max="14600" width="12.140625" style="165" customWidth="1"/>
    <col min="14601" max="14601" width="10.42578125" style="165" customWidth="1"/>
    <col min="14602" max="14602" width="10.140625" style="165" customWidth="1"/>
    <col min="14603" max="14603" width="10.5703125" style="165" customWidth="1"/>
    <col min="14604" max="14604" width="8.42578125" style="165" customWidth="1"/>
    <col min="14605" max="14605" width="9.140625" style="165"/>
    <col min="14606" max="14606" width="10.7109375" style="165" customWidth="1"/>
    <col min="14607" max="14848" width="9.140625" style="165"/>
    <col min="14849" max="14849" width="4.42578125" style="165" customWidth="1"/>
    <col min="14850" max="14850" width="9.140625" style="165"/>
    <col min="14851" max="14851" width="14.85546875" style="165" customWidth="1"/>
    <col min="14852" max="14852" width="19.28515625" style="165" customWidth="1"/>
    <col min="14853" max="14853" width="9.28515625" style="165" customWidth="1"/>
    <col min="14854" max="14854" width="10.7109375" style="165" customWidth="1"/>
    <col min="14855" max="14855" width="10.28515625" style="165" customWidth="1"/>
    <col min="14856" max="14856" width="12.140625" style="165" customWidth="1"/>
    <col min="14857" max="14857" width="10.42578125" style="165" customWidth="1"/>
    <col min="14858" max="14858" width="10.140625" style="165" customWidth="1"/>
    <col min="14859" max="14859" width="10.5703125" style="165" customWidth="1"/>
    <col min="14860" max="14860" width="8.42578125" style="165" customWidth="1"/>
    <col min="14861" max="14861" width="9.140625" style="165"/>
    <col min="14862" max="14862" width="10.7109375" style="165" customWidth="1"/>
    <col min="14863" max="15104" width="9.140625" style="165"/>
    <col min="15105" max="15105" width="4.42578125" style="165" customWidth="1"/>
    <col min="15106" max="15106" width="9.140625" style="165"/>
    <col min="15107" max="15107" width="14.85546875" style="165" customWidth="1"/>
    <col min="15108" max="15108" width="19.28515625" style="165" customWidth="1"/>
    <col min="15109" max="15109" width="9.28515625" style="165" customWidth="1"/>
    <col min="15110" max="15110" width="10.7109375" style="165" customWidth="1"/>
    <col min="15111" max="15111" width="10.28515625" style="165" customWidth="1"/>
    <col min="15112" max="15112" width="12.140625" style="165" customWidth="1"/>
    <col min="15113" max="15113" width="10.42578125" style="165" customWidth="1"/>
    <col min="15114" max="15114" width="10.140625" style="165" customWidth="1"/>
    <col min="15115" max="15115" width="10.5703125" style="165" customWidth="1"/>
    <col min="15116" max="15116" width="8.42578125" style="165" customWidth="1"/>
    <col min="15117" max="15117" width="9.140625" style="165"/>
    <col min="15118" max="15118" width="10.7109375" style="165" customWidth="1"/>
    <col min="15119" max="15360" width="9.140625" style="165"/>
    <col min="15361" max="15361" width="4.42578125" style="165" customWidth="1"/>
    <col min="15362" max="15362" width="9.140625" style="165"/>
    <col min="15363" max="15363" width="14.85546875" style="165" customWidth="1"/>
    <col min="15364" max="15364" width="19.28515625" style="165" customWidth="1"/>
    <col min="15365" max="15365" width="9.28515625" style="165" customWidth="1"/>
    <col min="15366" max="15366" width="10.7109375" style="165" customWidth="1"/>
    <col min="15367" max="15367" width="10.28515625" style="165" customWidth="1"/>
    <col min="15368" max="15368" width="12.140625" style="165" customWidth="1"/>
    <col min="15369" max="15369" width="10.42578125" style="165" customWidth="1"/>
    <col min="15370" max="15370" width="10.140625" style="165" customWidth="1"/>
    <col min="15371" max="15371" width="10.5703125" style="165" customWidth="1"/>
    <col min="15372" max="15372" width="8.42578125" style="165" customWidth="1"/>
    <col min="15373" max="15373" width="9.140625" style="165"/>
    <col min="15374" max="15374" width="10.7109375" style="165" customWidth="1"/>
    <col min="15375" max="15616" width="9.140625" style="165"/>
    <col min="15617" max="15617" width="4.42578125" style="165" customWidth="1"/>
    <col min="15618" max="15618" width="9.140625" style="165"/>
    <col min="15619" max="15619" width="14.85546875" style="165" customWidth="1"/>
    <col min="15620" max="15620" width="19.28515625" style="165" customWidth="1"/>
    <col min="15621" max="15621" width="9.28515625" style="165" customWidth="1"/>
    <col min="15622" max="15622" width="10.7109375" style="165" customWidth="1"/>
    <col min="15623" max="15623" width="10.28515625" style="165" customWidth="1"/>
    <col min="15624" max="15624" width="12.140625" style="165" customWidth="1"/>
    <col min="15625" max="15625" width="10.42578125" style="165" customWidth="1"/>
    <col min="15626" max="15626" width="10.140625" style="165" customWidth="1"/>
    <col min="15627" max="15627" width="10.5703125" style="165" customWidth="1"/>
    <col min="15628" max="15628" width="8.42578125" style="165" customWidth="1"/>
    <col min="15629" max="15629" width="9.140625" style="165"/>
    <col min="15630" max="15630" width="10.7109375" style="165" customWidth="1"/>
    <col min="15631" max="15872" width="9.140625" style="165"/>
    <col min="15873" max="15873" width="4.42578125" style="165" customWidth="1"/>
    <col min="15874" max="15874" width="9.140625" style="165"/>
    <col min="15875" max="15875" width="14.85546875" style="165" customWidth="1"/>
    <col min="15876" max="15876" width="19.28515625" style="165" customWidth="1"/>
    <col min="15877" max="15877" width="9.28515625" style="165" customWidth="1"/>
    <col min="15878" max="15878" width="10.7109375" style="165" customWidth="1"/>
    <col min="15879" max="15879" width="10.28515625" style="165" customWidth="1"/>
    <col min="15880" max="15880" width="12.140625" style="165" customWidth="1"/>
    <col min="15881" max="15881" width="10.42578125" style="165" customWidth="1"/>
    <col min="15882" max="15882" width="10.140625" style="165" customWidth="1"/>
    <col min="15883" max="15883" width="10.5703125" style="165" customWidth="1"/>
    <col min="15884" max="15884" width="8.42578125" style="165" customWidth="1"/>
    <col min="15885" max="15885" width="9.140625" style="165"/>
    <col min="15886" max="15886" width="10.7109375" style="165" customWidth="1"/>
    <col min="15887" max="16128" width="9.140625" style="165"/>
    <col min="16129" max="16129" width="4.42578125" style="165" customWidth="1"/>
    <col min="16130" max="16130" width="9.140625" style="165"/>
    <col min="16131" max="16131" width="14.85546875" style="165" customWidth="1"/>
    <col min="16132" max="16132" width="19.28515625" style="165" customWidth="1"/>
    <col min="16133" max="16133" width="9.28515625" style="165" customWidth="1"/>
    <col min="16134" max="16134" width="10.7109375" style="165" customWidth="1"/>
    <col min="16135" max="16135" width="10.28515625" style="165" customWidth="1"/>
    <col min="16136" max="16136" width="12.140625" style="165" customWidth="1"/>
    <col min="16137" max="16137" width="10.42578125" style="165" customWidth="1"/>
    <col min="16138" max="16138" width="10.140625" style="165" customWidth="1"/>
    <col min="16139" max="16139" width="10.5703125" style="165" customWidth="1"/>
    <col min="16140" max="16140" width="8.42578125" style="165" customWidth="1"/>
    <col min="16141" max="16141" width="9.140625" style="165"/>
    <col min="16142" max="16142" width="10.7109375" style="165" customWidth="1"/>
    <col min="16143" max="16384" width="9.140625" style="165"/>
  </cols>
  <sheetData>
    <row r="1" spans="2:14" x14ac:dyDescent="0.25">
      <c r="J1" s="411" t="s">
        <v>65</v>
      </c>
      <c r="K1" s="411"/>
      <c r="L1" s="411"/>
      <c r="M1" s="411"/>
      <c r="N1" s="411"/>
    </row>
    <row r="3" spans="2:14" x14ac:dyDescent="0.25">
      <c r="B3" s="412"/>
      <c r="C3" s="412"/>
      <c r="D3" s="412"/>
      <c r="E3" s="412"/>
      <c r="F3" s="412"/>
      <c r="G3" s="412"/>
      <c r="H3" s="166"/>
      <c r="J3" s="413" t="s">
        <v>66</v>
      </c>
      <c r="K3" s="413"/>
      <c r="L3" s="413"/>
      <c r="M3" s="413"/>
      <c r="N3" s="413"/>
    </row>
    <row r="4" spans="2:14" x14ac:dyDescent="0.25">
      <c r="B4" s="410"/>
      <c r="C4" s="410"/>
      <c r="D4" s="410"/>
      <c r="E4" s="410"/>
      <c r="F4" s="410"/>
      <c r="G4" s="410"/>
      <c r="H4" s="410"/>
      <c r="J4" s="414" t="s">
        <v>67</v>
      </c>
      <c r="K4" s="414"/>
      <c r="L4" s="414"/>
      <c r="M4" s="414"/>
      <c r="N4" s="414"/>
    </row>
    <row r="5" spans="2:14" x14ac:dyDescent="0.25">
      <c r="B5" s="415"/>
      <c r="C5" s="415"/>
      <c r="D5" s="415"/>
      <c r="E5" s="415"/>
      <c r="F5" s="415"/>
      <c r="G5" s="415"/>
      <c r="H5" s="415"/>
      <c r="K5" s="167" t="s">
        <v>68</v>
      </c>
      <c r="L5" s="167"/>
      <c r="M5" s="167"/>
      <c r="N5" s="167"/>
    </row>
    <row r="6" spans="2:14" x14ac:dyDescent="0.25">
      <c r="B6" s="168"/>
      <c r="C6" s="168"/>
      <c r="D6" s="168"/>
      <c r="E6" s="168"/>
      <c r="F6" s="168"/>
      <c r="G6" s="168"/>
      <c r="H6" s="416" t="s">
        <v>69</v>
      </c>
      <c r="I6" s="416"/>
      <c r="J6" s="416"/>
      <c r="K6" s="416"/>
      <c r="L6" s="416"/>
      <c r="M6" s="416"/>
      <c r="N6" s="416"/>
    </row>
    <row r="7" spans="2:14" x14ac:dyDescent="0.25">
      <c r="B7" s="415"/>
      <c r="C7" s="415"/>
      <c r="D7" s="415"/>
      <c r="E7" s="415"/>
      <c r="F7" s="415"/>
      <c r="G7" s="415"/>
      <c r="H7" s="415"/>
      <c r="K7" s="167" t="s">
        <v>70</v>
      </c>
      <c r="L7" s="167"/>
      <c r="M7" s="167"/>
      <c r="N7" s="167"/>
    </row>
    <row r="8" spans="2:14" x14ac:dyDescent="0.25">
      <c r="B8" s="410"/>
      <c r="C8" s="410"/>
      <c r="D8" s="410"/>
      <c r="E8" s="410"/>
      <c r="F8" s="410"/>
      <c r="G8" s="410"/>
      <c r="H8" s="410"/>
      <c r="J8" s="169"/>
      <c r="K8" s="170"/>
      <c r="L8" s="417" t="s">
        <v>71</v>
      </c>
      <c r="M8" s="417"/>
      <c r="N8" s="417"/>
    </row>
    <row r="9" spans="2:14" x14ac:dyDescent="0.25">
      <c r="B9" s="418"/>
      <c r="C9" s="418"/>
      <c r="D9" s="418"/>
      <c r="E9" s="418"/>
      <c r="F9" s="418"/>
      <c r="G9" s="418"/>
      <c r="H9" s="171"/>
      <c r="I9" s="172"/>
      <c r="J9" s="173" t="s">
        <v>72</v>
      </c>
      <c r="K9" s="173"/>
      <c r="L9" s="173"/>
      <c r="M9" s="173"/>
      <c r="N9" s="173"/>
    </row>
    <row r="10" spans="2:14" x14ac:dyDescent="0.25">
      <c r="B10" s="410"/>
      <c r="C10" s="410"/>
      <c r="D10" s="410"/>
      <c r="E10" s="410"/>
      <c r="F10" s="410"/>
      <c r="G10" s="410"/>
      <c r="H10" s="410"/>
      <c r="J10" s="174" t="s">
        <v>73</v>
      </c>
      <c r="K10" s="174" t="s">
        <v>233</v>
      </c>
      <c r="L10" s="174"/>
      <c r="M10" s="174"/>
      <c r="N10" s="175"/>
    </row>
    <row r="12" spans="2:14" ht="16.5" thickBot="1" x14ac:dyDescent="0.3">
      <c r="B12" s="176"/>
      <c r="C12" s="176"/>
      <c r="D12" s="176"/>
      <c r="E12" s="176"/>
      <c r="F12" s="176"/>
      <c r="G12" s="176"/>
      <c r="H12" s="176"/>
      <c r="I12" s="176"/>
      <c r="J12" s="177"/>
      <c r="K12" s="177"/>
      <c r="L12" s="178"/>
      <c r="M12" s="419" t="s">
        <v>74</v>
      </c>
      <c r="N12" s="420"/>
    </row>
    <row r="13" spans="2:14" x14ac:dyDescent="0.25">
      <c r="B13" s="421" t="s">
        <v>231</v>
      </c>
      <c r="C13" s="421"/>
      <c r="D13" s="421"/>
      <c r="E13" s="421"/>
      <c r="F13" s="421"/>
      <c r="G13" s="421"/>
      <c r="H13" s="421"/>
      <c r="I13" s="421"/>
      <c r="J13" s="421"/>
      <c r="K13" s="422" t="s">
        <v>75</v>
      </c>
      <c r="L13" s="423"/>
      <c r="M13" s="424" t="s">
        <v>76</v>
      </c>
      <c r="N13" s="425"/>
    </row>
    <row r="14" spans="2:14" x14ac:dyDescent="0.25">
      <c r="B14" s="426" t="s">
        <v>232</v>
      </c>
      <c r="C14" s="426"/>
      <c r="D14" s="426"/>
      <c r="E14" s="426"/>
      <c r="F14" s="426"/>
      <c r="G14" s="426"/>
      <c r="H14" s="426"/>
      <c r="I14" s="426"/>
      <c r="J14" s="426"/>
      <c r="K14" s="422" t="s">
        <v>77</v>
      </c>
      <c r="L14" s="423"/>
      <c r="M14" s="427">
        <v>44207</v>
      </c>
      <c r="N14" s="428"/>
    </row>
    <row r="15" spans="2:14" x14ac:dyDescent="0.25">
      <c r="B15" s="176"/>
      <c r="C15" s="176"/>
      <c r="D15" s="176"/>
      <c r="E15" s="176"/>
      <c r="F15" s="176"/>
      <c r="G15" s="176"/>
      <c r="H15" s="176"/>
      <c r="I15" s="176"/>
      <c r="J15" s="177"/>
      <c r="K15" s="422" t="s">
        <v>78</v>
      </c>
      <c r="L15" s="423"/>
      <c r="M15" s="429">
        <v>14856147</v>
      </c>
      <c r="N15" s="428"/>
    </row>
    <row r="16" spans="2:14" x14ac:dyDescent="0.25">
      <c r="B16" s="179" t="s">
        <v>79</v>
      </c>
      <c r="C16" s="179"/>
      <c r="D16" s="179"/>
      <c r="E16" s="430" t="s">
        <v>198</v>
      </c>
      <c r="F16" s="430"/>
      <c r="G16" s="430"/>
      <c r="H16" s="430"/>
      <c r="I16" s="430"/>
      <c r="J16" s="179"/>
      <c r="K16" s="422" t="s">
        <v>80</v>
      </c>
      <c r="L16" s="423"/>
      <c r="M16" s="180"/>
      <c r="N16" s="181"/>
    </row>
    <row r="17" spans="2:14" x14ac:dyDescent="0.25">
      <c r="B17" s="182" t="s">
        <v>81</v>
      </c>
      <c r="C17" s="182"/>
      <c r="D17" s="182"/>
      <c r="E17" s="431" t="s">
        <v>69</v>
      </c>
      <c r="F17" s="431"/>
      <c r="G17" s="431"/>
      <c r="H17" s="431"/>
      <c r="I17" s="431"/>
      <c r="J17" s="182"/>
      <c r="K17" s="422" t="s">
        <v>82</v>
      </c>
      <c r="L17" s="423"/>
      <c r="M17" s="429">
        <v>875</v>
      </c>
      <c r="N17" s="428"/>
    </row>
    <row r="18" spans="2:14" x14ac:dyDescent="0.25">
      <c r="B18" s="179" t="s">
        <v>83</v>
      </c>
      <c r="C18" s="179"/>
      <c r="D18" s="179"/>
      <c r="E18" s="430" t="s">
        <v>84</v>
      </c>
      <c r="F18" s="430"/>
      <c r="G18" s="430"/>
      <c r="H18" s="430"/>
      <c r="I18" s="430"/>
      <c r="J18" s="179"/>
      <c r="K18" s="422" t="s">
        <v>85</v>
      </c>
      <c r="L18" s="423"/>
      <c r="M18" s="434" t="s">
        <v>199</v>
      </c>
      <c r="N18" s="435"/>
    </row>
    <row r="19" spans="2:14" x14ac:dyDescent="0.25">
      <c r="B19" s="179" t="s">
        <v>86</v>
      </c>
      <c r="C19" s="179"/>
      <c r="D19" s="179"/>
      <c r="E19" s="436" t="s">
        <v>87</v>
      </c>
      <c r="F19" s="436"/>
      <c r="G19" s="436"/>
      <c r="H19" s="436"/>
      <c r="I19" s="436"/>
      <c r="J19" s="178"/>
      <c r="K19" s="422" t="s">
        <v>88</v>
      </c>
      <c r="L19" s="423"/>
      <c r="M19" s="429">
        <v>383</v>
      </c>
      <c r="N19" s="428"/>
    </row>
    <row r="20" spans="2:14" ht="16.5" thickBot="1" x14ac:dyDescent="0.3">
      <c r="B20" s="183"/>
      <c r="C20" s="183"/>
      <c r="D20" s="179"/>
      <c r="E20" s="179"/>
      <c r="F20" s="179"/>
      <c r="G20" s="179"/>
      <c r="H20" s="179"/>
      <c r="I20" s="183"/>
      <c r="J20" s="178"/>
      <c r="K20" s="422" t="s">
        <v>89</v>
      </c>
      <c r="L20" s="423"/>
      <c r="M20" s="432"/>
      <c r="N20" s="433"/>
    </row>
    <row r="21" spans="2:14" x14ac:dyDescent="0.25">
      <c r="B21" s="184"/>
      <c r="C21" s="184"/>
      <c r="D21" s="173"/>
      <c r="E21" s="173"/>
      <c r="F21" s="173"/>
      <c r="G21" s="173"/>
      <c r="H21" s="173"/>
      <c r="I21" s="184"/>
      <c r="J21" s="185"/>
      <c r="K21" s="186"/>
      <c r="L21" s="186"/>
    </row>
    <row r="22" spans="2:14" x14ac:dyDescent="0.25">
      <c r="B22" s="184"/>
      <c r="C22" s="184"/>
      <c r="D22" s="184"/>
      <c r="E22" s="184"/>
      <c r="F22" s="184"/>
      <c r="G22" s="184"/>
      <c r="H22" s="184"/>
      <c r="I22" s="184"/>
      <c r="J22" s="187"/>
      <c r="K22" s="166"/>
    </row>
    <row r="24" spans="2:14" x14ac:dyDescent="0.25"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</row>
  </sheetData>
  <mergeCells count="34">
    <mergeCell ref="K20:L20"/>
    <mergeCell ref="M20:N20"/>
    <mergeCell ref="E18:I18"/>
    <mergeCell ref="K18:L18"/>
    <mergeCell ref="M18:N18"/>
    <mergeCell ref="E19:I19"/>
    <mergeCell ref="K19:L19"/>
    <mergeCell ref="M19:N19"/>
    <mergeCell ref="K15:L15"/>
    <mergeCell ref="M15:N15"/>
    <mergeCell ref="E16:I16"/>
    <mergeCell ref="K16:L16"/>
    <mergeCell ref="E17:I17"/>
    <mergeCell ref="K17:L17"/>
    <mergeCell ref="M17:N17"/>
    <mergeCell ref="M12:N12"/>
    <mergeCell ref="B13:J13"/>
    <mergeCell ref="K13:L13"/>
    <mergeCell ref="M13:N13"/>
    <mergeCell ref="B14:J14"/>
    <mergeCell ref="K14:L14"/>
    <mergeCell ref="M14:N14"/>
    <mergeCell ref="B10:H10"/>
    <mergeCell ref="J1:N1"/>
    <mergeCell ref="B3:G3"/>
    <mergeCell ref="J3:N3"/>
    <mergeCell ref="B4:H4"/>
    <mergeCell ref="J4:N4"/>
    <mergeCell ref="B5:H5"/>
    <mergeCell ref="H6:N6"/>
    <mergeCell ref="B7:H7"/>
    <mergeCell ref="B8:H8"/>
    <mergeCell ref="L8:N8"/>
    <mergeCell ref="B9:G9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02"/>
  <sheetViews>
    <sheetView zoomScale="120" zoomScaleNormal="120" workbookViewId="0">
      <selection activeCell="C15" sqref="C15"/>
    </sheetView>
  </sheetViews>
  <sheetFormatPr defaultRowHeight="12.75" x14ac:dyDescent="0.2"/>
  <cols>
    <col min="1" max="1" width="43.28515625" style="194" customWidth="1"/>
    <col min="2" max="2" width="9.140625" style="193"/>
    <col min="3" max="3" width="10.28515625" style="194" customWidth="1"/>
    <col min="4" max="4" width="10.7109375" style="194" customWidth="1"/>
    <col min="5" max="5" width="11.7109375" style="194" customWidth="1"/>
    <col min="6" max="6" width="10.140625" style="194" customWidth="1"/>
    <col min="7" max="7" width="8" style="194" customWidth="1"/>
    <col min="8" max="8" width="15.42578125" style="194" customWidth="1"/>
    <col min="9" max="9" width="14.42578125" style="194" customWidth="1"/>
    <col min="10" max="10" width="9.140625" style="194"/>
    <col min="11" max="11" width="13.85546875" style="194" bestFit="1" customWidth="1"/>
    <col min="12" max="256" width="9.140625" style="194"/>
    <col min="257" max="257" width="37.42578125" style="194" customWidth="1"/>
    <col min="258" max="259" width="9.140625" style="194"/>
    <col min="260" max="260" width="10.7109375" style="194" customWidth="1"/>
    <col min="261" max="261" width="11.7109375" style="194" customWidth="1"/>
    <col min="262" max="262" width="10.85546875" style="194" customWidth="1"/>
    <col min="263" max="263" width="10.140625" style="194" customWidth="1"/>
    <col min="264" max="264" width="15.42578125" style="194" customWidth="1"/>
    <col min="265" max="265" width="15.7109375" style="194" customWidth="1"/>
    <col min="266" max="512" width="9.140625" style="194"/>
    <col min="513" max="513" width="37.42578125" style="194" customWidth="1"/>
    <col min="514" max="515" width="9.140625" style="194"/>
    <col min="516" max="516" width="10.7109375" style="194" customWidth="1"/>
    <col min="517" max="517" width="11.7109375" style="194" customWidth="1"/>
    <col min="518" max="518" width="10.85546875" style="194" customWidth="1"/>
    <col min="519" max="519" width="10.140625" style="194" customWidth="1"/>
    <col min="520" max="520" width="15.42578125" style="194" customWidth="1"/>
    <col min="521" max="521" width="15.7109375" style="194" customWidth="1"/>
    <col min="522" max="768" width="9.140625" style="194"/>
    <col min="769" max="769" width="37.42578125" style="194" customWidth="1"/>
    <col min="770" max="771" width="9.140625" style="194"/>
    <col min="772" max="772" width="10.7109375" style="194" customWidth="1"/>
    <col min="773" max="773" width="11.7109375" style="194" customWidth="1"/>
    <col min="774" max="774" width="10.85546875" style="194" customWidth="1"/>
    <col min="775" max="775" width="10.140625" style="194" customWidth="1"/>
    <col min="776" max="776" width="15.42578125" style="194" customWidth="1"/>
    <col min="777" max="777" width="15.7109375" style="194" customWidth="1"/>
    <col min="778" max="1024" width="9.140625" style="194"/>
    <col min="1025" max="1025" width="37.42578125" style="194" customWidth="1"/>
    <col min="1026" max="1027" width="9.140625" style="194"/>
    <col min="1028" max="1028" width="10.7109375" style="194" customWidth="1"/>
    <col min="1029" max="1029" width="11.7109375" style="194" customWidth="1"/>
    <col min="1030" max="1030" width="10.85546875" style="194" customWidth="1"/>
    <col min="1031" max="1031" width="10.140625" style="194" customWidth="1"/>
    <col min="1032" max="1032" width="15.42578125" style="194" customWidth="1"/>
    <col min="1033" max="1033" width="15.7109375" style="194" customWidth="1"/>
    <col min="1034" max="1280" width="9.140625" style="194"/>
    <col min="1281" max="1281" width="37.42578125" style="194" customWidth="1"/>
    <col min="1282" max="1283" width="9.140625" style="194"/>
    <col min="1284" max="1284" width="10.7109375" style="194" customWidth="1"/>
    <col min="1285" max="1285" width="11.7109375" style="194" customWidth="1"/>
    <col min="1286" max="1286" width="10.85546875" style="194" customWidth="1"/>
    <col min="1287" max="1287" width="10.140625" style="194" customWidth="1"/>
    <col min="1288" max="1288" width="15.42578125" style="194" customWidth="1"/>
    <col min="1289" max="1289" width="15.7109375" style="194" customWidth="1"/>
    <col min="1290" max="1536" width="9.140625" style="194"/>
    <col min="1537" max="1537" width="37.42578125" style="194" customWidth="1"/>
    <col min="1538" max="1539" width="9.140625" style="194"/>
    <col min="1540" max="1540" width="10.7109375" style="194" customWidth="1"/>
    <col min="1541" max="1541" width="11.7109375" style="194" customWidth="1"/>
    <col min="1542" max="1542" width="10.85546875" style="194" customWidth="1"/>
    <col min="1543" max="1543" width="10.140625" style="194" customWidth="1"/>
    <col min="1544" max="1544" width="15.42578125" style="194" customWidth="1"/>
    <col min="1545" max="1545" width="15.7109375" style="194" customWidth="1"/>
    <col min="1546" max="1792" width="9.140625" style="194"/>
    <col min="1793" max="1793" width="37.42578125" style="194" customWidth="1"/>
    <col min="1794" max="1795" width="9.140625" style="194"/>
    <col min="1796" max="1796" width="10.7109375" style="194" customWidth="1"/>
    <col min="1797" max="1797" width="11.7109375" style="194" customWidth="1"/>
    <col min="1798" max="1798" width="10.85546875" style="194" customWidth="1"/>
    <col min="1799" max="1799" width="10.140625" style="194" customWidth="1"/>
    <col min="1800" max="1800" width="15.42578125" style="194" customWidth="1"/>
    <col min="1801" max="1801" width="15.7109375" style="194" customWidth="1"/>
    <col min="1802" max="2048" width="9.140625" style="194"/>
    <col min="2049" max="2049" width="37.42578125" style="194" customWidth="1"/>
    <col min="2050" max="2051" width="9.140625" style="194"/>
    <col min="2052" max="2052" width="10.7109375" style="194" customWidth="1"/>
    <col min="2053" max="2053" width="11.7109375" style="194" customWidth="1"/>
    <col min="2054" max="2054" width="10.85546875" style="194" customWidth="1"/>
    <col min="2055" max="2055" width="10.140625" style="194" customWidth="1"/>
    <col min="2056" max="2056" width="15.42578125" style="194" customWidth="1"/>
    <col min="2057" max="2057" width="15.7109375" style="194" customWidth="1"/>
    <col min="2058" max="2304" width="9.140625" style="194"/>
    <col min="2305" max="2305" width="37.42578125" style="194" customWidth="1"/>
    <col min="2306" max="2307" width="9.140625" style="194"/>
    <col min="2308" max="2308" width="10.7109375" style="194" customWidth="1"/>
    <col min="2309" max="2309" width="11.7109375" style="194" customWidth="1"/>
    <col min="2310" max="2310" width="10.85546875" style="194" customWidth="1"/>
    <col min="2311" max="2311" width="10.140625" style="194" customWidth="1"/>
    <col min="2312" max="2312" width="15.42578125" style="194" customWidth="1"/>
    <col min="2313" max="2313" width="15.7109375" style="194" customWidth="1"/>
    <col min="2314" max="2560" width="9.140625" style="194"/>
    <col min="2561" max="2561" width="37.42578125" style="194" customWidth="1"/>
    <col min="2562" max="2563" width="9.140625" style="194"/>
    <col min="2564" max="2564" width="10.7109375" style="194" customWidth="1"/>
    <col min="2565" max="2565" width="11.7109375" style="194" customWidth="1"/>
    <col min="2566" max="2566" width="10.85546875" style="194" customWidth="1"/>
    <col min="2567" max="2567" width="10.140625" style="194" customWidth="1"/>
    <col min="2568" max="2568" width="15.42578125" style="194" customWidth="1"/>
    <col min="2569" max="2569" width="15.7109375" style="194" customWidth="1"/>
    <col min="2570" max="2816" width="9.140625" style="194"/>
    <col min="2817" max="2817" width="37.42578125" style="194" customWidth="1"/>
    <col min="2818" max="2819" width="9.140625" style="194"/>
    <col min="2820" max="2820" width="10.7109375" style="194" customWidth="1"/>
    <col min="2821" max="2821" width="11.7109375" style="194" customWidth="1"/>
    <col min="2822" max="2822" width="10.85546875" style="194" customWidth="1"/>
    <col min="2823" max="2823" width="10.140625" style="194" customWidth="1"/>
    <col min="2824" max="2824" width="15.42578125" style="194" customWidth="1"/>
    <col min="2825" max="2825" width="15.7109375" style="194" customWidth="1"/>
    <col min="2826" max="3072" width="9.140625" style="194"/>
    <col min="3073" max="3073" width="37.42578125" style="194" customWidth="1"/>
    <col min="3074" max="3075" width="9.140625" style="194"/>
    <col min="3076" max="3076" width="10.7109375" style="194" customWidth="1"/>
    <col min="3077" max="3077" width="11.7109375" style="194" customWidth="1"/>
    <col min="3078" max="3078" width="10.85546875" style="194" customWidth="1"/>
    <col min="3079" max="3079" width="10.140625" style="194" customWidth="1"/>
    <col min="3080" max="3080" width="15.42578125" style="194" customWidth="1"/>
    <col min="3081" max="3081" width="15.7109375" style="194" customWidth="1"/>
    <col min="3082" max="3328" width="9.140625" style="194"/>
    <col min="3329" max="3329" width="37.42578125" style="194" customWidth="1"/>
    <col min="3330" max="3331" width="9.140625" style="194"/>
    <col min="3332" max="3332" width="10.7109375" style="194" customWidth="1"/>
    <col min="3333" max="3333" width="11.7109375" style="194" customWidth="1"/>
    <col min="3334" max="3334" width="10.85546875" style="194" customWidth="1"/>
    <col min="3335" max="3335" width="10.140625" style="194" customWidth="1"/>
    <col min="3336" max="3336" width="15.42578125" style="194" customWidth="1"/>
    <col min="3337" max="3337" width="15.7109375" style="194" customWidth="1"/>
    <col min="3338" max="3584" width="9.140625" style="194"/>
    <col min="3585" max="3585" width="37.42578125" style="194" customWidth="1"/>
    <col min="3586" max="3587" width="9.140625" style="194"/>
    <col min="3588" max="3588" width="10.7109375" style="194" customWidth="1"/>
    <col min="3589" max="3589" width="11.7109375" style="194" customWidth="1"/>
    <col min="3590" max="3590" width="10.85546875" style="194" customWidth="1"/>
    <col min="3591" max="3591" width="10.140625" style="194" customWidth="1"/>
    <col min="3592" max="3592" width="15.42578125" style="194" customWidth="1"/>
    <col min="3593" max="3593" width="15.7109375" style="194" customWidth="1"/>
    <col min="3594" max="3840" width="9.140625" style="194"/>
    <col min="3841" max="3841" width="37.42578125" style="194" customWidth="1"/>
    <col min="3842" max="3843" width="9.140625" style="194"/>
    <col min="3844" max="3844" width="10.7109375" style="194" customWidth="1"/>
    <col min="3845" max="3845" width="11.7109375" style="194" customWidth="1"/>
    <col min="3846" max="3846" width="10.85546875" style="194" customWidth="1"/>
    <col min="3847" max="3847" width="10.140625" style="194" customWidth="1"/>
    <col min="3848" max="3848" width="15.42578125" style="194" customWidth="1"/>
    <col min="3849" max="3849" width="15.7109375" style="194" customWidth="1"/>
    <col min="3850" max="4096" width="9.140625" style="194"/>
    <col min="4097" max="4097" width="37.42578125" style="194" customWidth="1"/>
    <col min="4098" max="4099" width="9.140625" style="194"/>
    <col min="4100" max="4100" width="10.7109375" style="194" customWidth="1"/>
    <col min="4101" max="4101" width="11.7109375" style="194" customWidth="1"/>
    <col min="4102" max="4102" width="10.85546875" style="194" customWidth="1"/>
    <col min="4103" max="4103" width="10.140625" style="194" customWidth="1"/>
    <col min="4104" max="4104" width="15.42578125" style="194" customWidth="1"/>
    <col min="4105" max="4105" width="15.7109375" style="194" customWidth="1"/>
    <col min="4106" max="4352" width="9.140625" style="194"/>
    <col min="4353" max="4353" width="37.42578125" style="194" customWidth="1"/>
    <col min="4354" max="4355" width="9.140625" style="194"/>
    <col min="4356" max="4356" width="10.7109375" style="194" customWidth="1"/>
    <col min="4357" max="4357" width="11.7109375" style="194" customWidth="1"/>
    <col min="4358" max="4358" width="10.85546875" style="194" customWidth="1"/>
    <col min="4359" max="4359" width="10.140625" style="194" customWidth="1"/>
    <col min="4360" max="4360" width="15.42578125" style="194" customWidth="1"/>
    <col min="4361" max="4361" width="15.7109375" style="194" customWidth="1"/>
    <col min="4362" max="4608" width="9.140625" style="194"/>
    <col min="4609" max="4609" width="37.42578125" style="194" customWidth="1"/>
    <col min="4610" max="4611" width="9.140625" style="194"/>
    <col min="4612" max="4612" width="10.7109375" style="194" customWidth="1"/>
    <col min="4613" max="4613" width="11.7109375" style="194" customWidth="1"/>
    <col min="4614" max="4614" width="10.85546875" style="194" customWidth="1"/>
    <col min="4615" max="4615" width="10.140625" style="194" customWidth="1"/>
    <col min="4616" max="4616" width="15.42578125" style="194" customWidth="1"/>
    <col min="4617" max="4617" width="15.7109375" style="194" customWidth="1"/>
    <col min="4618" max="4864" width="9.140625" style="194"/>
    <col min="4865" max="4865" width="37.42578125" style="194" customWidth="1"/>
    <col min="4866" max="4867" width="9.140625" style="194"/>
    <col min="4868" max="4868" width="10.7109375" style="194" customWidth="1"/>
    <col min="4869" max="4869" width="11.7109375" style="194" customWidth="1"/>
    <col min="4870" max="4870" width="10.85546875" style="194" customWidth="1"/>
    <col min="4871" max="4871" width="10.140625" style="194" customWidth="1"/>
    <col min="4872" max="4872" width="15.42578125" style="194" customWidth="1"/>
    <col min="4873" max="4873" width="15.7109375" style="194" customWidth="1"/>
    <col min="4874" max="5120" width="9.140625" style="194"/>
    <col min="5121" max="5121" width="37.42578125" style="194" customWidth="1"/>
    <col min="5122" max="5123" width="9.140625" style="194"/>
    <col min="5124" max="5124" width="10.7109375" style="194" customWidth="1"/>
    <col min="5125" max="5125" width="11.7109375" style="194" customWidth="1"/>
    <col min="5126" max="5126" width="10.85546875" style="194" customWidth="1"/>
    <col min="5127" max="5127" width="10.140625" style="194" customWidth="1"/>
    <col min="5128" max="5128" width="15.42578125" style="194" customWidth="1"/>
    <col min="5129" max="5129" width="15.7109375" style="194" customWidth="1"/>
    <col min="5130" max="5376" width="9.140625" style="194"/>
    <col min="5377" max="5377" width="37.42578125" style="194" customWidth="1"/>
    <col min="5378" max="5379" width="9.140625" style="194"/>
    <col min="5380" max="5380" width="10.7109375" style="194" customWidth="1"/>
    <col min="5381" max="5381" width="11.7109375" style="194" customWidth="1"/>
    <col min="5382" max="5382" width="10.85546875" style="194" customWidth="1"/>
    <col min="5383" max="5383" width="10.140625" style="194" customWidth="1"/>
    <col min="5384" max="5384" width="15.42578125" style="194" customWidth="1"/>
    <col min="5385" max="5385" width="15.7109375" style="194" customWidth="1"/>
    <col min="5386" max="5632" width="9.140625" style="194"/>
    <col min="5633" max="5633" width="37.42578125" style="194" customWidth="1"/>
    <col min="5634" max="5635" width="9.140625" style="194"/>
    <col min="5636" max="5636" width="10.7109375" style="194" customWidth="1"/>
    <col min="5637" max="5637" width="11.7109375" style="194" customWidth="1"/>
    <col min="5638" max="5638" width="10.85546875" style="194" customWidth="1"/>
    <col min="5639" max="5639" width="10.140625" style="194" customWidth="1"/>
    <col min="5640" max="5640" width="15.42578125" style="194" customWidth="1"/>
    <col min="5641" max="5641" width="15.7109375" style="194" customWidth="1"/>
    <col min="5642" max="5888" width="9.140625" style="194"/>
    <col min="5889" max="5889" width="37.42578125" style="194" customWidth="1"/>
    <col min="5890" max="5891" width="9.140625" style="194"/>
    <col min="5892" max="5892" width="10.7109375" style="194" customWidth="1"/>
    <col min="5893" max="5893" width="11.7109375" style="194" customWidth="1"/>
    <col min="5894" max="5894" width="10.85546875" style="194" customWidth="1"/>
    <col min="5895" max="5895" width="10.140625" style="194" customWidth="1"/>
    <col min="5896" max="5896" width="15.42578125" style="194" customWidth="1"/>
    <col min="5897" max="5897" width="15.7109375" style="194" customWidth="1"/>
    <col min="5898" max="6144" width="9.140625" style="194"/>
    <col min="6145" max="6145" width="37.42578125" style="194" customWidth="1"/>
    <col min="6146" max="6147" width="9.140625" style="194"/>
    <col min="6148" max="6148" width="10.7109375" style="194" customWidth="1"/>
    <col min="6149" max="6149" width="11.7109375" style="194" customWidth="1"/>
    <col min="6150" max="6150" width="10.85546875" style="194" customWidth="1"/>
    <col min="6151" max="6151" width="10.140625" style="194" customWidth="1"/>
    <col min="6152" max="6152" width="15.42578125" style="194" customWidth="1"/>
    <col min="6153" max="6153" width="15.7109375" style="194" customWidth="1"/>
    <col min="6154" max="6400" width="9.140625" style="194"/>
    <col min="6401" max="6401" width="37.42578125" style="194" customWidth="1"/>
    <col min="6402" max="6403" width="9.140625" style="194"/>
    <col min="6404" max="6404" width="10.7109375" style="194" customWidth="1"/>
    <col min="6405" max="6405" width="11.7109375" style="194" customWidth="1"/>
    <col min="6406" max="6406" width="10.85546875" style="194" customWidth="1"/>
    <col min="6407" max="6407" width="10.140625" style="194" customWidth="1"/>
    <col min="6408" max="6408" width="15.42578125" style="194" customWidth="1"/>
    <col min="6409" max="6409" width="15.7109375" style="194" customWidth="1"/>
    <col min="6410" max="6656" width="9.140625" style="194"/>
    <col min="6657" max="6657" width="37.42578125" style="194" customWidth="1"/>
    <col min="6658" max="6659" width="9.140625" style="194"/>
    <col min="6660" max="6660" width="10.7109375" style="194" customWidth="1"/>
    <col min="6661" max="6661" width="11.7109375" style="194" customWidth="1"/>
    <col min="6662" max="6662" width="10.85546875" style="194" customWidth="1"/>
    <col min="6663" max="6663" width="10.140625" style="194" customWidth="1"/>
    <col min="6664" max="6664" width="15.42578125" style="194" customWidth="1"/>
    <col min="6665" max="6665" width="15.7109375" style="194" customWidth="1"/>
    <col min="6666" max="6912" width="9.140625" style="194"/>
    <col min="6913" max="6913" width="37.42578125" style="194" customWidth="1"/>
    <col min="6914" max="6915" width="9.140625" style="194"/>
    <col min="6916" max="6916" width="10.7109375" style="194" customWidth="1"/>
    <col min="6917" max="6917" width="11.7109375" style="194" customWidth="1"/>
    <col min="6918" max="6918" width="10.85546875" style="194" customWidth="1"/>
    <col min="6919" max="6919" width="10.140625" style="194" customWidth="1"/>
    <col min="6920" max="6920" width="15.42578125" style="194" customWidth="1"/>
    <col min="6921" max="6921" width="15.7109375" style="194" customWidth="1"/>
    <col min="6922" max="7168" width="9.140625" style="194"/>
    <col min="7169" max="7169" width="37.42578125" style="194" customWidth="1"/>
    <col min="7170" max="7171" width="9.140625" style="194"/>
    <col min="7172" max="7172" width="10.7109375" style="194" customWidth="1"/>
    <col min="7173" max="7173" width="11.7109375" style="194" customWidth="1"/>
    <col min="7174" max="7174" width="10.85546875" style="194" customWidth="1"/>
    <col min="7175" max="7175" width="10.140625" style="194" customWidth="1"/>
    <col min="7176" max="7176" width="15.42578125" style="194" customWidth="1"/>
    <col min="7177" max="7177" width="15.7109375" style="194" customWidth="1"/>
    <col min="7178" max="7424" width="9.140625" style="194"/>
    <col min="7425" max="7425" width="37.42578125" style="194" customWidth="1"/>
    <col min="7426" max="7427" width="9.140625" style="194"/>
    <col min="7428" max="7428" width="10.7109375" style="194" customWidth="1"/>
    <col min="7429" max="7429" width="11.7109375" style="194" customWidth="1"/>
    <col min="7430" max="7430" width="10.85546875" style="194" customWidth="1"/>
    <col min="7431" max="7431" width="10.140625" style="194" customWidth="1"/>
    <col min="7432" max="7432" width="15.42578125" style="194" customWidth="1"/>
    <col min="7433" max="7433" width="15.7109375" style="194" customWidth="1"/>
    <col min="7434" max="7680" width="9.140625" style="194"/>
    <col min="7681" max="7681" width="37.42578125" style="194" customWidth="1"/>
    <col min="7682" max="7683" width="9.140625" style="194"/>
    <col min="7684" max="7684" width="10.7109375" style="194" customWidth="1"/>
    <col min="7685" max="7685" width="11.7109375" style="194" customWidth="1"/>
    <col min="7686" max="7686" width="10.85546875" style="194" customWidth="1"/>
    <col min="7687" max="7687" width="10.140625" style="194" customWidth="1"/>
    <col min="7688" max="7688" width="15.42578125" style="194" customWidth="1"/>
    <col min="7689" max="7689" width="15.7109375" style="194" customWidth="1"/>
    <col min="7690" max="7936" width="9.140625" style="194"/>
    <col min="7937" max="7937" width="37.42578125" style="194" customWidth="1"/>
    <col min="7938" max="7939" width="9.140625" style="194"/>
    <col min="7940" max="7940" width="10.7109375" style="194" customWidth="1"/>
    <col min="7941" max="7941" width="11.7109375" style="194" customWidth="1"/>
    <col min="7942" max="7942" width="10.85546875" style="194" customWidth="1"/>
    <col min="7943" max="7943" width="10.140625" style="194" customWidth="1"/>
    <col min="7944" max="7944" width="15.42578125" style="194" customWidth="1"/>
    <col min="7945" max="7945" width="15.7109375" style="194" customWidth="1"/>
    <col min="7946" max="8192" width="9.140625" style="194"/>
    <col min="8193" max="8193" width="37.42578125" style="194" customWidth="1"/>
    <col min="8194" max="8195" width="9.140625" style="194"/>
    <col min="8196" max="8196" width="10.7109375" style="194" customWidth="1"/>
    <col min="8197" max="8197" width="11.7109375" style="194" customWidth="1"/>
    <col min="8198" max="8198" width="10.85546875" style="194" customWidth="1"/>
    <col min="8199" max="8199" width="10.140625" style="194" customWidth="1"/>
    <col min="8200" max="8200" width="15.42578125" style="194" customWidth="1"/>
    <col min="8201" max="8201" width="15.7109375" style="194" customWidth="1"/>
    <col min="8202" max="8448" width="9.140625" style="194"/>
    <col min="8449" max="8449" width="37.42578125" style="194" customWidth="1"/>
    <col min="8450" max="8451" width="9.140625" style="194"/>
    <col min="8452" max="8452" width="10.7109375" style="194" customWidth="1"/>
    <col min="8453" max="8453" width="11.7109375" style="194" customWidth="1"/>
    <col min="8454" max="8454" width="10.85546875" style="194" customWidth="1"/>
    <col min="8455" max="8455" width="10.140625" style="194" customWidth="1"/>
    <col min="8456" max="8456" width="15.42578125" style="194" customWidth="1"/>
    <col min="8457" max="8457" width="15.7109375" style="194" customWidth="1"/>
    <col min="8458" max="8704" width="9.140625" style="194"/>
    <col min="8705" max="8705" width="37.42578125" style="194" customWidth="1"/>
    <col min="8706" max="8707" width="9.140625" style="194"/>
    <col min="8708" max="8708" width="10.7109375" style="194" customWidth="1"/>
    <col min="8709" max="8709" width="11.7109375" style="194" customWidth="1"/>
    <col min="8710" max="8710" width="10.85546875" style="194" customWidth="1"/>
    <col min="8711" max="8711" width="10.140625" style="194" customWidth="1"/>
    <col min="8712" max="8712" width="15.42578125" style="194" customWidth="1"/>
    <col min="8713" max="8713" width="15.7109375" style="194" customWidth="1"/>
    <col min="8714" max="8960" width="9.140625" style="194"/>
    <col min="8961" max="8961" width="37.42578125" style="194" customWidth="1"/>
    <col min="8962" max="8963" width="9.140625" style="194"/>
    <col min="8964" max="8964" width="10.7109375" style="194" customWidth="1"/>
    <col min="8965" max="8965" width="11.7109375" style="194" customWidth="1"/>
    <col min="8966" max="8966" width="10.85546875" style="194" customWidth="1"/>
    <col min="8967" max="8967" width="10.140625" style="194" customWidth="1"/>
    <col min="8968" max="8968" width="15.42578125" style="194" customWidth="1"/>
    <col min="8969" max="8969" width="15.7109375" style="194" customWidth="1"/>
    <col min="8970" max="9216" width="9.140625" style="194"/>
    <col min="9217" max="9217" width="37.42578125" style="194" customWidth="1"/>
    <col min="9218" max="9219" width="9.140625" style="194"/>
    <col min="9220" max="9220" width="10.7109375" style="194" customWidth="1"/>
    <col min="9221" max="9221" width="11.7109375" style="194" customWidth="1"/>
    <col min="9222" max="9222" width="10.85546875" style="194" customWidth="1"/>
    <col min="9223" max="9223" width="10.140625" style="194" customWidth="1"/>
    <col min="9224" max="9224" width="15.42578125" style="194" customWidth="1"/>
    <col min="9225" max="9225" width="15.7109375" style="194" customWidth="1"/>
    <col min="9226" max="9472" width="9.140625" style="194"/>
    <col min="9473" max="9473" width="37.42578125" style="194" customWidth="1"/>
    <col min="9474" max="9475" width="9.140625" style="194"/>
    <col min="9476" max="9476" width="10.7109375" style="194" customWidth="1"/>
    <col min="9477" max="9477" width="11.7109375" style="194" customWidth="1"/>
    <col min="9478" max="9478" width="10.85546875" style="194" customWidth="1"/>
    <col min="9479" max="9479" width="10.140625" style="194" customWidth="1"/>
    <col min="9480" max="9480" width="15.42578125" style="194" customWidth="1"/>
    <col min="9481" max="9481" width="15.7109375" style="194" customWidth="1"/>
    <col min="9482" max="9728" width="9.140625" style="194"/>
    <col min="9729" max="9729" width="37.42578125" style="194" customWidth="1"/>
    <col min="9730" max="9731" width="9.140625" style="194"/>
    <col min="9732" max="9732" width="10.7109375" style="194" customWidth="1"/>
    <col min="9733" max="9733" width="11.7109375" style="194" customWidth="1"/>
    <col min="9734" max="9734" width="10.85546875" style="194" customWidth="1"/>
    <col min="9735" max="9735" width="10.140625" style="194" customWidth="1"/>
    <col min="9736" max="9736" width="15.42578125" style="194" customWidth="1"/>
    <col min="9737" max="9737" width="15.7109375" style="194" customWidth="1"/>
    <col min="9738" max="9984" width="9.140625" style="194"/>
    <col min="9985" max="9985" width="37.42578125" style="194" customWidth="1"/>
    <col min="9986" max="9987" width="9.140625" style="194"/>
    <col min="9988" max="9988" width="10.7109375" style="194" customWidth="1"/>
    <col min="9989" max="9989" width="11.7109375" style="194" customWidth="1"/>
    <col min="9990" max="9990" width="10.85546875" style="194" customWidth="1"/>
    <col min="9991" max="9991" width="10.140625" style="194" customWidth="1"/>
    <col min="9992" max="9992" width="15.42578125" style="194" customWidth="1"/>
    <col min="9993" max="9993" width="15.7109375" style="194" customWidth="1"/>
    <col min="9994" max="10240" width="9.140625" style="194"/>
    <col min="10241" max="10241" width="37.42578125" style="194" customWidth="1"/>
    <col min="10242" max="10243" width="9.140625" style="194"/>
    <col min="10244" max="10244" width="10.7109375" style="194" customWidth="1"/>
    <col min="10245" max="10245" width="11.7109375" style="194" customWidth="1"/>
    <col min="10246" max="10246" width="10.85546875" style="194" customWidth="1"/>
    <col min="10247" max="10247" width="10.140625" style="194" customWidth="1"/>
    <col min="10248" max="10248" width="15.42578125" style="194" customWidth="1"/>
    <col min="10249" max="10249" width="15.7109375" style="194" customWidth="1"/>
    <col min="10250" max="10496" width="9.140625" style="194"/>
    <col min="10497" max="10497" width="37.42578125" style="194" customWidth="1"/>
    <col min="10498" max="10499" width="9.140625" style="194"/>
    <col min="10500" max="10500" width="10.7109375" style="194" customWidth="1"/>
    <col min="10501" max="10501" width="11.7109375" style="194" customWidth="1"/>
    <col min="10502" max="10502" width="10.85546875" style="194" customWidth="1"/>
    <col min="10503" max="10503" width="10.140625" style="194" customWidth="1"/>
    <col min="10504" max="10504" width="15.42578125" style="194" customWidth="1"/>
    <col min="10505" max="10505" width="15.7109375" style="194" customWidth="1"/>
    <col min="10506" max="10752" width="9.140625" style="194"/>
    <col min="10753" max="10753" width="37.42578125" style="194" customWidth="1"/>
    <col min="10754" max="10755" width="9.140625" style="194"/>
    <col min="10756" max="10756" width="10.7109375" style="194" customWidth="1"/>
    <col min="10757" max="10757" width="11.7109375" style="194" customWidth="1"/>
    <col min="10758" max="10758" width="10.85546875" style="194" customWidth="1"/>
    <col min="10759" max="10759" width="10.140625" style="194" customWidth="1"/>
    <col min="10760" max="10760" width="15.42578125" style="194" customWidth="1"/>
    <col min="10761" max="10761" width="15.7109375" style="194" customWidth="1"/>
    <col min="10762" max="11008" width="9.140625" style="194"/>
    <col min="11009" max="11009" width="37.42578125" style="194" customWidth="1"/>
    <col min="11010" max="11011" width="9.140625" style="194"/>
    <col min="11012" max="11012" width="10.7109375" style="194" customWidth="1"/>
    <col min="11013" max="11013" width="11.7109375" style="194" customWidth="1"/>
    <col min="11014" max="11014" width="10.85546875" style="194" customWidth="1"/>
    <col min="11015" max="11015" width="10.140625" style="194" customWidth="1"/>
    <col min="11016" max="11016" width="15.42578125" style="194" customWidth="1"/>
    <col min="11017" max="11017" width="15.7109375" style="194" customWidth="1"/>
    <col min="11018" max="11264" width="9.140625" style="194"/>
    <col min="11265" max="11265" width="37.42578125" style="194" customWidth="1"/>
    <col min="11266" max="11267" width="9.140625" style="194"/>
    <col min="11268" max="11268" width="10.7109375" style="194" customWidth="1"/>
    <col min="11269" max="11269" width="11.7109375" style="194" customWidth="1"/>
    <col min="11270" max="11270" width="10.85546875" style="194" customWidth="1"/>
    <col min="11271" max="11271" width="10.140625" style="194" customWidth="1"/>
    <col min="11272" max="11272" width="15.42578125" style="194" customWidth="1"/>
    <col min="11273" max="11273" width="15.7109375" style="194" customWidth="1"/>
    <col min="11274" max="11520" width="9.140625" style="194"/>
    <col min="11521" max="11521" width="37.42578125" style="194" customWidth="1"/>
    <col min="11522" max="11523" width="9.140625" style="194"/>
    <col min="11524" max="11524" width="10.7109375" style="194" customWidth="1"/>
    <col min="11525" max="11525" width="11.7109375" style="194" customWidth="1"/>
    <col min="11526" max="11526" width="10.85546875" style="194" customWidth="1"/>
    <col min="11527" max="11527" width="10.140625" style="194" customWidth="1"/>
    <col min="11528" max="11528" width="15.42578125" style="194" customWidth="1"/>
    <col min="11529" max="11529" width="15.7109375" style="194" customWidth="1"/>
    <col min="11530" max="11776" width="9.140625" style="194"/>
    <col min="11777" max="11777" width="37.42578125" style="194" customWidth="1"/>
    <col min="11778" max="11779" width="9.140625" style="194"/>
    <col min="11780" max="11780" width="10.7109375" style="194" customWidth="1"/>
    <col min="11781" max="11781" width="11.7109375" style="194" customWidth="1"/>
    <col min="11782" max="11782" width="10.85546875" style="194" customWidth="1"/>
    <col min="11783" max="11783" width="10.140625" style="194" customWidth="1"/>
    <col min="11784" max="11784" width="15.42578125" style="194" customWidth="1"/>
    <col min="11785" max="11785" width="15.7109375" style="194" customWidth="1"/>
    <col min="11786" max="12032" width="9.140625" style="194"/>
    <col min="12033" max="12033" width="37.42578125" style="194" customWidth="1"/>
    <col min="12034" max="12035" width="9.140625" style="194"/>
    <col min="12036" max="12036" width="10.7109375" style="194" customWidth="1"/>
    <col min="12037" max="12037" width="11.7109375" style="194" customWidth="1"/>
    <col min="12038" max="12038" width="10.85546875" style="194" customWidth="1"/>
    <col min="12039" max="12039" width="10.140625" style="194" customWidth="1"/>
    <col min="12040" max="12040" width="15.42578125" style="194" customWidth="1"/>
    <col min="12041" max="12041" width="15.7109375" style="194" customWidth="1"/>
    <col min="12042" max="12288" width="9.140625" style="194"/>
    <col min="12289" max="12289" width="37.42578125" style="194" customWidth="1"/>
    <col min="12290" max="12291" width="9.140625" style="194"/>
    <col min="12292" max="12292" width="10.7109375" style="194" customWidth="1"/>
    <col min="12293" max="12293" width="11.7109375" style="194" customWidth="1"/>
    <col min="12294" max="12294" width="10.85546875" style="194" customWidth="1"/>
    <col min="12295" max="12295" width="10.140625" style="194" customWidth="1"/>
    <col min="12296" max="12296" width="15.42578125" style="194" customWidth="1"/>
    <col min="12297" max="12297" width="15.7109375" style="194" customWidth="1"/>
    <col min="12298" max="12544" width="9.140625" style="194"/>
    <col min="12545" max="12545" width="37.42578125" style="194" customWidth="1"/>
    <col min="12546" max="12547" width="9.140625" style="194"/>
    <col min="12548" max="12548" width="10.7109375" style="194" customWidth="1"/>
    <col min="12549" max="12549" width="11.7109375" style="194" customWidth="1"/>
    <col min="12550" max="12550" width="10.85546875" style="194" customWidth="1"/>
    <col min="12551" max="12551" width="10.140625" style="194" customWidth="1"/>
    <col min="12552" max="12552" width="15.42578125" style="194" customWidth="1"/>
    <col min="12553" max="12553" width="15.7109375" style="194" customWidth="1"/>
    <col min="12554" max="12800" width="9.140625" style="194"/>
    <col min="12801" max="12801" width="37.42578125" style="194" customWidth="1"/>
    <col min="12802" max="12803" width="9.140625" style="194"/>
    <col min="12804" max="12804" width="10.7109375" style="194" customWidth="1"/>
    <col min="12805" max="12805" width="11.7109375" style="194" customWidth="1"/>
    <col min="12806" max="12806" width="10.85546875" style="194" customWidth="1"/>
    <col min="12807" max="12807" width="10.140625" style="194" customWidth="1"/>
    <col min="12808" max="12808" width="15.42578125" style="194" customWidth="1"/>
    <col min="12809" max="12809" width="15.7109375" style="194" customWidth="1"/>
    <col min="12810" max="13056" width="9.140625" style="194"/>
    <col min="13057" max="13057" width="37.42578125" style="194" customWidth="1"/>
    <col min="13058" max="13059" width="9.140625" style="194"/>
    <col min="13060" max="13060" width="10.7109375" style="194" customWidth="1"/>
    <col min="13061" max="13061" width="11.7109375" style="194" customWidth="1"/>
    <col min="13062" max="13062" width="10.85546875" style="194" customWidth="1"/>
    <col min="13063" max="13063" width="10.140625" style="194" customWidth="1"/>
    <col min="13064" max="13064" width="15.42578125" style="194" customWidth="1"/>
    <col min="13065" max="13065" width="15.7109375" style="194" customWidth="1"/>
    <col min="13066" max="13312" width="9.140625" style="194"/>
    <col min="13313" max="13313" width="37.42578125" style="194" customWidth="1"/>
    <col min="13314" max="13315" width="9.140625" style="194"/>
    <col min="13316" max="13316" width="10.7109375" style="194" customWidth="1"/>
    <col min="13317" max="13317" width="11.7109375" style="194" customWidth="1"/>
    <col min="13318" max="13318" width="10.85546875" style="194" customWidth="1"/>
    <col min="13319" max="13319" width="10.140625" style="194" customWidth="1"/>
    <col min="13320" max="13320" width="15.42578125" style="194" customWidth="1"/>
    <col min="13321" max="13321" width="15.7109375" style="194" customWidth="1"/>
    <col min="13322" max="13568" width="9.140625" style="194"/>
    <col min="13569" max="13569" width="37.42578125" style="194" customWidth="1"/>
    <col min="13570" max="13571" width="9.140625" style="194"/>
    <col min="13572" max="13572" width="10.7109375" style="194" customWidth="1"/>
    <col min="13573" max="13573" width="11.7109375" style="194" customWidth="1"/>
    <col min="13574" max="13574" width="10.85546875" style="194" customWidth="1"/>
    <col min="13575" max="13575" width="10.140625" style="194" customWidth="1"/>
    <col min="13576" max="13576" width="15.42578125" style="194" customWidth="1"/>
    <col min="13577" max="13577" width="15.7109375" style="194" customWidth="1"/>
    <col min="13578" max="13824" width="9.140625" style="194"/>
    <col min="13825" max="13825" width="37.42578125" style="194" customWidth="1"/>
    <col min="13826" max="13827" width="9.140625" style="194"/>
    <col min="13828" max="13828" width="10.7109375" style="194" customWidth="1"/>
    <col min="13829" max="13829" width="11.7109375" style="194" customWidth="1"/>
    <col min="13830" max="13830" width="10.85546875" style="194" customWidth="1"/>
    <col min="13831" max="13831" width="10.140625" style="194" customWidth="1"/>
    <col min="13832" max="13832" width="15.42578125" style="194" customWidth="1"/>
    <col min="13833" max="13833" width="15.7109375" style="194" customWidth="1"/>
    <col min="13834" max="14080" width="9.140625" style="194"/>
    <col min="14081" max="14081" width="37.42578125" style="194" customWidth="1"/>
    <col min="14082" max="14083" width="9.140625" style="194"/>
    <col min="14084" max="14084" width="10.7109375" style="194" customWidth="1"/>
    <col min="14085" max="14085" width="11.7109375" style="194" customWidth="1"/>
    <col min="14086" max="14086" width="10.85546875" style="194" customWidth="1"/>
    <col min="14087" max="14087" width="10.140625" style="194" customWidth="1"/>
    <col min="14088" max="14088" width="15.42578125" style="194" customWidth="1"/>
    <col min="14089" max="14089" width="15.7109375" style="194" customWidth="1"/>
    <col min="14090" max="14336" width="9.140625" style="194"/>
    <col min="14337" max="14337" width="37.42578125" style="194" customWidth="1"/>
    <col min="14338" max="14339" width="9.140625" style="194"/>
    <col min="14340" max="14340" width="10.7109375" style="194" customWidth="1"/>
    <col min="14341" max="14341" width="11.7109375" style="194" customWidth="1"/>
    <col min="14342" max="14342" width="10.85546875" style="194" customWidth="1"/>
    <col min="14343" max="14343" width="10.140625" style="194" customWidth="1"/>
    <col min="14344" max="14344" width="15.42578125" style="194" customWidth="1"/>
    <col min="14345" max="14345" width="15.7109375" style="194" customWidth="1"/>
    <col min="14346" max="14592" width="9.140625" style="194"/>
    <col min="14593" max="14593" width="37.42578125" style="194" customWidth="1"/>
    <col min="14594" max="14595" width="9.140625" style="194"/>
    <col min="14596" max="14596" width="10.7109375" style="194" customWidth="1"/>
    <col min="14597" max="14597" width="11.7109375" style="194" customWidth="1"/>
    <col min="14598" max="14598" width="10.85546875" style="194" customWidth="1"/>
    <col min="14599" max="14599" width="10.140625" style="194" customWidth="1"/>
    <col min="14600" max="14600" width="15.42578125" style="194" customWidth="1"/>
    <col min="14601" max="14601" width="15.7109375" style="194" customWidth="1"/>
    <col min="14602" max="14848" width="9.140625" style="194"/>
    <col min="14849" max="14849" width="37.42578125" style="194" customWidth="1"/>
    <col min="14850" max="14851" width="9.140625" style="194"/>
    <col min="14852" max="14852" width="10.7109375" style="194" customWidth="1"/>
    <col min="14853" max="14853" width="11.7109375" style="194" customWidth="1"/>
    <col min="14854" max="14854" width="10.85546875" style="194" customWidth="1"/>
    <col min="14855" max="14855" width="10.140625" style="194" customWidth="1"/>
    <col min="14856" max="14856" width="15.42578125" style="194" customWidth="1"/>
    <col min="14857" max="14857" width="15.7109375" style="194" customWidth="1"/>
    <col min="14858" max="15104" width="9.140625" style="194"/>
    <col min="15105" max="15105" width="37.42578125" style="194" customWidth="1"/>
    <col min="15106" max="15107" width="9.140625" style="194"/>
    <col min="15108" max="15108" width="10.7109375" style="194" customWidth="1"/>
    <col min="15109" max="15109" width="11.7109375" style="194" customWidth="1"/>
    <col min="15110" max="15110" width="10.85546875" style="194" customWidth="1"/>
    <col min="15111" max="15111" width="10.140625" style="194" customWidth="1"/>
    <col min="15112" max="15112" width="15.42578125" style="194" customWidth="1"/>
    <col min="15113" max="15113" width="15.7109375" style="194" customWidth="1"/>
    <col min="15114" max="15360" width="9.140625" style="194"/>
    <col min="15361" max="15361" width="37.42578125" style="194" customWidth="1"/>
    <col min="15362" max="15363" width="9.140625" style="194"/>
    <col min="15364" max="15364" width="10.7109375" style="194" customWidth="1"/>
    <col min="15365" max="15365" width="11.7109375" style="194" customWidth="1"/>
    <col min="15366" max="15366" width="10.85546875" style="194" customWidth="1"/>
    <col min="15367" max="15367" width="10.140625" style="194" customWidth="1"/>
    <col min="15368" max="15368" width="15.42578125" style="194" customWidth="1"/>
    <col min="15369" max="15369" width="15.7109375" style="194" customWidth="1"/>
    <col min="15370" max="15616" width="9.140625" style="194"/>
    <col min="15617" max="15617" width="37.42578125" style="194" customWidth="1"/>
    <col min="15618" max="15619" width="9.140625" style="194"/>
    <col min="15620" max="15620" width="10.7109375" style="194" customWidth="1"/>
    <col min="15621" max="15621" width="11.7109375" style="194" customWidth="1"/>
    <col min="15622" max="15622" width="10.85546875" style="194" customWidth="1"/>
    <col min="15623" max="15623" width="10.140625" style="194" customWidth="1"/>
    <col min="15624" max="15624" width="15.42578125" style="194" customWidth="1"/>
    <col min="15625" max="15625" width="15.7109375" style="194" customWidth="1"/>
    <col min="15626" max="15872" width="9.140625" style="194"/>
    <col min="15873" max="15873" width="37.42578125" style="194" customWidth="1"/>
    <col min="15874" max="15875" width="9.140625" style="194"/>
    <col min="15876" max="15876" width="10.7109375" style="194" customWidth="1"/>
    <col min="15877" max="15877" width="11.7109375" style="194" customWidth="1"/>
    <col min="15878" max="15878" width="10.85546875" style="194" customWidth="1"/>
    <col min="15879" max="15879" width="10.140625" style="194" customWidth="1"/>
    <col min="15880" max="15880" width="15.42578125" style="194" customWidth="1"/>
    <col min="15881" max="15881" width="15.7109375" style="194" customWidth="1"/>
    <col min="15882" max="16128" width="9.140625" style="194"/>
    <col min="16129" max="16129" width="37.42578125" style="194" customWidth="1"/>
    <col min="16130" max="16131" width="9.140625" style="194"/>
    <col min="16132" max="16132" width="10.7109375" style="194" customWidth="1"/>
    <col min="16133" max="16133" width="11.7109375" style="194" customWidth="1"/>
    <col min="16134" max="16134" width="10.85546875" style="194" customWidth="1"/>
    <col min="16135" max="16135" width="10.140625" style="194" customWidth="1"/>
    <col min="16136" max="16136" width="15.42578125" style="194" customWidth="1"/>
    <col min="16137" max="16137" width="15.7109375" style="194" customWidth="1"/>
    <col min="16138" max="16384" width="9.140625" style="194"/>
  </cols>
  <sheetData>
    <row r="2" spans="1:11" s="191" customFormat="1" x14ac:dyDescent="0.2">
      <c r="A2" s="189" t="s">
        <v>90</v>
      </c>
      <c r="B2" s="190"/>
    </row>
    <row r="3" spans="1:11" x14ac:dyDescent="0.2">
      <c r="A3" s="192" t="s">
        <v>91</v>
      </c>
    </row>
    <row r="5" spans="1:11" x14ac:dyDescent="0.2">
      <c r="A5" s="437" t="s">
        <v>92</v>
      </c>
      <c r="B5" s="437"/>
      <c r="C5" s="437"/>
      <c r="D5" s="437"/>
      <c r="E5" s="437"/>
      <c r="F5" s="437"/>
      <c r="G5" s="437"/>
      <c r="H5" s="437"/>
      <c r="I5" s="437"/>
    </row>
    <row r="6" spans="1:11" x14ac:dyDescent="0.2">
      <c r="A6" s="195"/>
      <c r="B6" s="195"/>
      <c r="C6" s="195"/>
      <c r="D6" s="196" t="s">
        <v>93</v>
      </c>
      <c r="E6" s="195"/>
      <c r="F6" s="195"/>
      <c r="G6" s="195"/>
    </row>
    <row r="7" spans="1:11" x14ac:dyDescent="0.2">
      <c r="A7" s="191" t="s">
        <v>94</v>
      </c>
    </row>
    <row r="8" spans="1:11" s="191" customFormat="1" ht="13.5" customHeight="1" x14ac:dyDescent="0.2">
      <c r="A8" s="438" t="s">
        <v>95</v>
      </c>
      <c r="B8" s="439" t="s">
        <v>96</v>
      </c>
      <c r="C8" s="440" t="s">
        <v>97</v>
      </c>
      <c r="D8" s="440"/>
      <c r="E8" s="440"/>
      <c r="F8" s="440"/>
      <c r="G8" s="440"/>
      <c r="H8" s="438" t="s">
        <v>98</v>
      </c>
      <c r="I8" s="438"/>
    </row>
    <row r="9" spans="1:11" s="191" customFormat="1" ht="12.75" customHeight="1" x14ac:dyDescent="0.2">
      <c r="A9" s="438"/>
      <c r="B9" s="439"/>
      <c r="C9" s="441" t="s">
        <v>99</v>
      </c>
      <c r="D9" s="441" t="s">
        <v>100</v>
      </c>
      <c r="E9" s="441" t="s">
        <v>101</v>
      </c>
      <c r="F9" s="441" t="s">
        <v>102</v>
      </c>
      <c r="G9" s="438" t="s">
        <v>103</v>
      </c>
      <c r="H9" s="438"/>
      <c r="I9" s="438"/>
    </row>
    <row r="10" spans="1:11" s="191" customFormat="1" ht="17.25" customHeight="1" x14ac:dyDescent="0.2">
      <c r="A10" s="438"/>
      <c r="B10" s="439"/>
      <c r="C10" s="441"/>
      <c r="D10" s="441"/>
      <c r="E10" s="441"/>
      <c r="F10" s="441"/>
      <c r="G10" s="438"/>
      <c r="H10" s="197" t="s">
        <v>104</v>
      </c>
      <c r="I10" s="197" t="s">
        <v>105</v>
      </c>
    </row>
    <row r="11" spans="1:11" s="191" customFormat="1" ht="12.75" customHeight="1" x14ac:dyDescent="0.2">
      <c r="A11" s="197">
        <v>1</v>
      </c>
      <c r="B11" s="198">
        <v>2</v>
      </c>
      <c r="C11" s="197">
        <v>3</v>
      </c>
      <c r="D11" s="197">
        <v>4</v>
      </c>
      <c r="E11" s="197">
        <v>5</v>
      </c>
      <c r="F11" s="197">
        <v>6</v>
      </c>
      <c r="G11" s="197">
        <v>7</v>
      </c>
      <c r="H11" s="440">
        <v>8</v>
      </c>
      <c r="I11" s="440"/>
    </row>
    <row r="12" spans="1:11" ht="38.25" x14ac:dyDescent="0.2">
      <c r="A12" s="306" t="s">
        <v>200</v>
      </c>
      <c r="B12" s="199"/>
      <c r="C12" s="200"/>
      <c r="D12" s="200"/>
      <c r="E12" s="200"/>
      <c r="F12" s="200"/>
      <c r="G12" s="200"/>
      <c r="H12" s="201">
        <f>H13+H41+H80</f>
        <v>14087068</v>
      </c>
      <c r="I12" s="201">
        <f>I13+I41+I80</f>
        <v>14087068</v>
      </c>
    </row>
    <row r="13" spans="1:11" ht="25.5" x14ac:dyDescent="0.2">
      <c r="A13" s="202" t="s">
        <v>106</v>
      </c>
      <c r="B13" s="198" t="s">
        <v>107</v>
      </c>
      <c r="C13" s="197">
        <v>875</v>
      </c>
      <c r="D13" s="200"/>
      <c r="E13" s="200"/>
      <c r="F13" s="200"/>
      <c r="G13" s="200"/>
      <c r="H13" s="203">
        <f>H15+H28+H31+H33+H37+H39</f>
        <v>7463108</v>
      </c>
      <c r="I13" s="203">
        <f>I15+I28+I31+I37+I39+I33+I35</f>
        <v>7463108</v>
      </c>
      <c r="K13" s="247"/>
    </row>
    <row r="14" spans="1:11" s="191" customFormat="1" ht="12.75" customHeight="1" x14ac:dyDescent="0.2">
      <c r="A14" s="204" t="s">
        <v>108</v>
      </c>
      <c r="B14" s="198" t="s">
        <v>107</v>
      </c>
      <c r="C14" s="197">
        <v>875</v>
      </c>
      <c r="D14" s="198" t="s">
        <v>109</v>
      </c>
      <c r="E14" s="197"/>
      <c r="F14" s="197"/>
      <c r="G14" s="197"/>
      <c r="H14" s="201"/>
      <c r="I14" s="201"/>
    </row>
    <row r="15" spans="1:11" s="191" customFormat="1" ht="146.25" x14ac:dyDescent="0.2">
      <c r="A15" s="205" t="s">
        <v>110</v>
      </c>
      <c r="B15" s="198" t="s">
        <v>107</v>
      </c>
      <c r="C15" s="197">
        <v>875</v>
      </c>
      <c r="D15" s="198" t="s">
        <v>109</v>
      </c>
      <c r="E15" s="198" t="s">
        <v>111</v>
      </c>
      <c r="F15" s="197"/>
      <c r="G15" s="197"/>
      <c r="H15" s="201">
        <f>SUM(H16:H27)</f>
        <v>1060508</v>
      </c>
      <c r="I15" s="201">
        <f>SUM(I16:I27)</f>
        <v>1060508</v>
      </c>
    </row>
    <row r="16" spans="1:11" ht="12.75" customHeight="1" x14ac:dyDescent="0.2">
      <c r="A16" s="206" t="s">
        <v>112</v>
      </c>
      <c r="B16" s="199" t="s">
        <v>107</v>
      </c>
      <c r="C16" s="200">
        <v>875</v>
      </c>
      <c r="D16" s="199" t="s">
        <v>109</v>
      </c>
      <c r="E16" s="207" t="s">
        <v>111</v>
      </c>
      <c r="F16" s="207" t="s">
        <v>113</v>
      </c>
      <c r="G16" s="207" t="s">
        <v>114</v>
      </c>
      <c r="H16" s="208">
        <v>654000</v>
      </c>
      <c r="I16" s="209">
        <f t="shared" ref="I16:I26" si="0">H16</f>
        <v>654000</v>
      </c>
    </row>
    <row r="17" spans="1:12" ht="25.5" x14ac:dyDescent="0.2">
      <c r="A17" s="206" t="s">
        <v>115</v>
      </c>
      <c r="B17" s="199" t="s">
        <v>107</v>
      </c>
      <c r="C17" s="200">
        <v>875</v>
      </c>
      <c r="D17" s="199" t="s">
        <v>109</v>
      </c>
      <c r="E17" s="207" t="s">
        <v>111</v>
      </c>
      <c r="F17" s="207" t="s">
        <v>113</v>
      </c>
      <c r="G17" s="207" t="s">
        <v>116</v>
      </c>
      <c r="H17" s="210">
        <v>10000</v>
      </c>
      <c r="I17" s="209">
        <f t="shared" si="0"/>
        <v>10000</v>
      </c>
    </row>
    <row r="18" spans="1:12" ht="12.75" customHeight="1" x14ac:dyDescent="0.2">
      <c r="A18" s="206" t="s">
        <v>117</v>
      </c>
      <c r="B18" s="199" t="s">
        <v>107</v>
      </c>
      <c r="C18" s="200">
        <v>875</v>
      </c>
      <c r="D18" s="199" t="s">
        <v>109</v>
      </c>
      <c r="E18" s="207" t="s">
        <v>111</v>
      </c>
      <c r="F18" s="207" t="s">
        <v>118</v>
      </c>
      <c r="G18" s="207" t="s">
        <v>119</v>
      </c>
      <c r="H18" s="208">
        <v>197508</v>
      </c>
      <c r="I18" s="209">
        <f t="shared" si="0"/>
        <v>197508</v>
      </c>
    </row>
    <row r="19" spans="1:12" ht="12.75" hidden="1" customHeight="1" x14ac:dyDescent="0.2">
      <c r="A19" s="206" t="s">
        <v>7</v>
      </c>
      <c r="B19" s="199" t="s">
        <v>107</v>
      </c>
      <c r="C19" s="200">
        <v>875</v>
      </c>
      <c r="D19" s="199" t="s">
        <v>109</v>
      </c>
      <c r="E19" s="207" t="s">
        <v>111</v>
      </c>
      <c r="F19" s="207" t="s">
        <v>120</v>
      </c>
      <c r="G19" s="207" t="s">
        <v>121</v>
      </c>
      <c r="H19" s="211"/>
      <c r="I19" s="209">
        <f t="shared" si="0"/>
        <v>0</v>
      </c>
    </row>
    <row r="20" spans="1:12" ht="12.75" hidden="1" customHeight="1" x14ac:dyDescent="0.2">
      <c r="A20" s="206" t="s">
        <v>122</v>
      </c>
      <c r="B20" s="199" t="s">
        <v>107</v>
      </c>
      <c r="C20" s="200">
        <v>875</v>
      </c>
      <c r="D20" s="199" t="s">
        <v>109</v>
      </c>
      <c r="E20" s="207" t="s">
        <v>111</v>
      </c>
      <c r="F20" s="207" t="s">
        <v>120</v>
      </c>
      <c r="G20" s="207" t="s">
        <v>123</v>
      </c>
      <c r="H20" s="211"/>
      <c r="I20" s="209">
        <f t="shared" si="0"/>
        <v>0</v>
      </c>
    </row>
    <row r="21" spans="1:12" ht="12.75" hidden="1" customHeight="1" x14ac:dyDescent="0.2">
      <c r="A21" s="206"/>
      <c r="B21" s="199"/>
      <c r="C21" s="200"/>
      <c r="D21" s="199" t="s">
        <v>109</v>
      </c>
      <c r="E21" s="207" t="s">
        <v>111</v>
      </c>
      <c r="F21" s="207"/>
      <c r="G21" s="207"/>
      <c r="H21" s="208"/>
      <c r="I21" s="209">
        <f t="shared" si="0"/>
        <v>0</v>
      </c>
    </row>
    <row r="22" spans="1:12" ht="13.5" customHeight="1" x14ac:dyDescent="0.2">
      <c r="A22" s="206" t="s">
        <v>124</v>
      </c>
      <c r="B22" s="199" t="s">
        <v>107</v>
      </c>
      <c r="C22" s="200">
        <v>875</v>
      </c>
      <c r="D22" s="199" t="s">
        <v>109</v>
      </c>
      <c r="E22" s="207" t="s">
        <v>111</v>
      </c>
      <c r="F22" s="207" t="s">
        <v>120</v>
      </c>
      <c r="G22" s="207" t="s">
        <v>125</v>
      </c>
      <c r="H22" s="208">
        <v>90000</v>
      </c>
      <c r="I22" s="209">
        <f t="shared" si="0"/>
        <v>90000</v>
      </c>
    </row>
    <row r="23" spans="1:12" ht="16.5" customHeight="1" x14ac:dyDescent="0.2">
      <c r="A23" s="206" t="s">
        <v>38</v>
      </c>
      <c r="B23" s="199" t="s">
        <v>107</v>
      </c>
      <c r="C23" s="200">
        <v>875</v>
      </c>
      <c r="D23" s="199" t="s">
        <v>109</v>
      </c>
      <c r="E23" s="207" t="s">
        <v>111</v>
      </c>
      <c r="F23" s="207" t="s">
        <v>120</v>
      </c>
      <c r="G23" s="207" t="s">
        <v>126</v>
      </c>
      <c r="H23" s="208">
        <v>80000</v>
      </c>
      <c r="I23" s="209">
        <f t="shared" si="0"/>
        <v>80000</v>
      </c>
      <c r="L23" s="194" t="s">
        <v>127</v>
      </c>
    </row>
    <row r="24" spans="1:12" ht="27" hidden="1" customHeight="1" x14ac:dyDescent="0.2">
      <c r="A24" s="206" t="s">
        <v>128</v>
      </c>
      <c r="B24" s="199" t="s">
        <v>107</v>
      </c>
      <c r="C24" s="200">
        <v>875</v>
      </c>
      <c r="D24" s="199" t="s">
        <v>109</v>
      </c>
      <c r="E24" s="207" t="s">
        <v>111</v>
      </c>
      <c r="F24" s="212" t="s">
        <v>120</v>
      </c>
      <c r="G24" s="212" t="s">
        <v>129</v>
      </c>
      <c r="H24" s="210"/>
      <c r="I24" s="209">
        <f t="shared" si="0"/>
        <v>0</v>
      </c>
    </row>
    <row r="25" spans="1:12" x14ac:dyDescent="0.2">
      <c r="A25" s="206" t="s">
        <v>130</v>
      </c>
      <c r="B25" s="199" t="s">
        <v>107</v>
      </c>
      <c r="C25" s="200">
        <v>875</v>
      </c>
      <c r="D25" s="199" t="s">
        <v>109</v>
      </c>
      <c r="E25" s="207" t="s">
        <v>111</v>
      </c>
      <c r="F25" s="212" t="s">
        <v>120</v>
      </c>
      <c r="G25" s="212" t="s">
        <v>131</v>
      </c>
      <c r="H25" s="210">
        <v>12000</v>
      </c>
      <c r="I25" s="209">
        <f t="shared" si="0"/>
        <v>12000</v>
      </c>
    </row>
    <row r="26" spans="1:12" x14ac:dyDescent="0.2">
      <c r="A26" s="206" t="s">
        <v>132</v>
      </c>
      <c r="B26" s="199" t="s">
        <v>107</v>
      </c>
      <c r="C26" s="200">
        <v>875</v>
      </c>
      <c r="D26" s="199" t="s">
        <v>109</v>
      </c>
      <c r="E26" s="207" t="s">
        <v>111</v>
      </c>
      <c r="F26" s="212" t="s">
        <v>120</v>
      </c>
      <c r="G26" s="212" t="s">
        <v>133</v>
      </c>
      <c r="H26" s="210">
        <v>15000</v>
      </c>
      <c r="I26" s="209">
        <f t="shared" si="0"/>
        <v>15000</v>
      </c>
    </row>
    <row r="27" spans="1:12" x14ac:dyDescent="0.2">
      <c r="A27" s="206" t="s">
        <v>134</v>
      </c>
      <c r="B27" s="199" t="s">
        <v>107</v>
      </c>
      <c r="C27" s="200">
        <v>875</v>
      </c>
      <c r="D27" s="199" t="s">
        <v>109</v>
      </c>
      <c r="E27" s="207" t="s">
        <v>111</v>
      </c>
      <c r="F27" s="212" t="s">
        <v>135</v>
      </c>
      <c r="G27" s="212" t="s">
        <v>136</v>
      </c>
      <c r="H27" s="210">
        <v>2000</v>
      </c>
      <c r="I27" s="209">
        <f>H27</f>
        <v>2000</v>
      </c>
    </row>
    <row r="28" spans="1:12" s="215" customFormat="1" ht="157.5" x14ac:dyDescent="0.2">
      <c r="A28" s="205" t="s">
        <v>137</v>
      </c>
      <c r="B28" s="198" t="s">
        <v>107</v>
      </c>
      <c r="C28" s="197">
        <v>875</v>
      </c>
      <c r="D28" s="198" t="s">
        <v>109</v>
      </c>
      <c r="E28" s="213" t="s">
        <v>138</v>
      </c>
      <c r="F28" s="204"/>
      <c r="G28" s="204"/>
      <c r="H28" s="214">
        <f>SUM(H29:H30)</f>
        <v>1171800</v>
      </c>
      <c r="I28" s="214">
        <f>SUM(I29:I30)</f>
        <v>1171800</v>
      </c>
    </row>
    <row r="29" spans="1:12" ht="12.75" customHeight="1" x14ac:dyDescent="0.2">
      <c r="A29" s="206" t="s">
        <v>112</v>
      </c>
      <c r="B29" s="199" t="s">
        <v>107</v>
      </c>
      <c r="C29" s="200">
        <v>875</v>
      </c>
      <c r="D29" s="199" t="s">
        <v>109</v>
      </c>
      <c r="E29" s="207" t="s">
        <v>138</v>
      </c>
      <c r="F29" s="207" t="s">
        <v>113</v>
      </c>
      <c r="G29" s="207" t="s">
        <v>114</v>
      </c>
      <c r="H29" s="216">
        <v>900000</v>
      </c>
      <c r="I29" s="203">
        <f>H29</f>
        <v>900000</v>
      </c>
    </row>
    <row r="30" spans="1:12" ht="12.75" customHeight="1" x14ac:dyDescent="0.2">
      <c r="A30" s="206" t="s">
        <v>117</v>
      </c>
      <c r="B30" s="199" t="s">
        <v>107</v>
      </c>
      <c r="C30" s="200">
        <v>875</v>
      </c>
      <c r="D30" s="199" t="s">
        <v>109</v>
      </c>
      <c r="E30" s="207" t="s">
        <v>138</v>
      </c>
      <c r="F30" s="207" t="s">
        <v>118</v>
      </c>
      <c r="G30" s="207" t="s">
        <v>119</v>
      </c>
      <c r="H30" s="216">
        <v>271800</v>
      </c>
      <c r="I30" s="203">
        <f>H30</f>
        <v>271800</v>
      </c>
    </row>
    <row r="31" spans="1:12" s="191" customFormat="1" ht="112.5" x14ac:dyDescent="0.2">
      <c r="A31" s="205" t="s">
        <v>139</v>
      </c>
      <c r="B31" s="198" t="s">
        <v>107</v>
      </c>
      <c r="C31" s="197">
        <v>875</v>
      </c>
      <c r="D31" s="198" t="s">
        <v>109</v>
      </c>
      <c r="E31" s="198" t="s">
        <v>140</v>
      </c>
      <c r="F31" s="197"/>
      <c r="G31" s="197"/>
      <c r="H31" s="201">
        <f>SUM(H32)</f>
        <v>25000</v>
      </c>
      <c r="I31" s="201">
        <f>SUM(I32)</f>
        <v>25000</v>
      </c>
    </row>
    <row r="32" spans="1:12" ht="12.75" customHeight="1" x14ac:dyDescent="0.2">
      <c r="A32" s="206" t="s">
        <v>42</v>
      </c>
      <c r="B32" s="199" t="s">
        <v>107</v>
      </c>
      <c r="C32" s="200">
        <v>875</v>
      </c>
      <c r="D32" s="199" t="s">
        <v>109</v>
      </c>
      <c r="E32" s="207" t="s">
        <v>140</v>
      </c>
      <c r="F32" s="207" t="s">
        <v>141</v>
      </c>
      <c r="G32" s="207" t="s">
        <v>142</v>
      </c>
      <c r="H32" s="216">
        <v>25000</v>
      </c>
      <c r="I32" s="203">
        <f>H32</f>
        <v>25000</v>
      </c>
    </row>
    <row r="33" spans="1:9" s="191" customFormat="1" ht="123.75" x14ac:dyDescent="0.2">
      <c r="A33" s="205" t="s">
        <v>143</v>
      </c>
      <c r="B33" s="198" t="s">
        <v>107</v>
      </c>
      <c r="C33" s="197">
        <v>875</v>
      </c>
      <c r="D33" s="198" t="s">
        <v>109</v>
      </c>
      <c r="E33" s="217" t="s">
        <v>144</v>
      </c>
      <c r="F33" s="197"/>
      <c r="G33" s="197"/>
      <c r="H33" s="201">
        <f>H34</f>
        <v>4204000</v>
      </c>
      <c r="I33" s="201">
        <f>I34</f>
        <v>4204000</v>
      </c>
    </row>
    <row r="34" spans="1:9" ht="12.75" customHeight="1" x14ac:dyDescent="0.2">
      <c r="A34" s="206" t="s">
        <v>145</v>
      </c>
      <c r="B34" s="199" t="s">
        <v>107</v>
      </c>
      <c r="C34" s="200">
        <v>875</v>
      </c>
      <c r="D34" s="199" t="s">
        <v>109</v>
      </c>
      <c r="E34" s="207" t="s">
        <v>144</v>
      </c>
      <c r="F34" s="207" t="s">
        <v>146</v>
      </c>
      <c r="G34" s="207" t="s">
        <v>147</v>
      </c>
      <c r="H34" s="208">
        <v>4204000</v>
      </c>
      <c r="I34" s="203">
        <f>H34</f>
        <v>4204000</v>
      </c>
    </row>
    <row r="35" spans="1:9" ht="112.5" hidden="1" customHeight="1" x14ac:dyDescent="0.2">
      <c r="A35" s="205" t="s">
        <v>148</v>
      </c>
      <c r="B35" s="199"/>
      <c r="C35" s="200"/>
      <c r="D35" s="199"/>
      <c r="E35" s="207"/>
      <c r="F35" s="207"/>
      <c r="G35" s="207"/>
      <c r="H35" s="218">
        <f>H36</f>
        <v>0</v>
      </c>
      <c r="I35" s="218">
        <f>I36</f>
        <v>0</v>
      </c>
    </row>
    <row r="36" spans="1:9" ht="12.75" hidden="1" customHeight="1" x14ac:dyDescent="0.2">
      <c r="A36" s="206" t="s">
        <v>149</v>
      </c>
      <c r="B36" s="199" t="s">
        <v>107</v>
      </c>
      <c r="C36" s="200">
        <v>875</v>
      </c>
      <c r="D36" s="199" t="s">
        <v>109</v>
      </c>
      <c r="E36" s="207" t="s">
        <v>150</v>
      </c>
      <c r="F36" s="207" t="s">
        <v>120</v>
      </c>
      <c r="G36" s="207" t="s">
        <v>126</v>
      </c>
      <c r="H36" s="208"/>
      <c r="I36" s="203">
        <f>H36</f>
        <v>0</v>
      </c>
    </row>
    <row r="37" spans="1:9" s="191" customFormat="1" ht="112.5" x14ac:dyDescent="0.2">
      <c r="A37" s="205" t="s">
        <v>151</v>
      </c>
      <c r="B37" s="198" t="s">
        <v>107</v>
      </c>
      <c r="C37" s="197">
        <v>875</v>
      </c>
      <c r="D37" s="198" t="s">
        <v>109</v>
      </c>
      <c r="E37" s="217" t="s">
        <v>152</v>
      </c>
      <c r="F37" s="197"/>
      <c r="G37" s="197"/>
      <c r="H37" s="201">
        <f>SUM(H38)</f>
        <v>701800</v>
      </c>
      <c r="I37" s="201">
        <f>SUM(I38)</f>
        <v>701800</v>
      </c>
    </row>
    <row r="38" spans="1:9" ht="12.75" customHeight="1" x14ac:dyDescent="0.2">
      <c r="A38" s="206" t="s">
        <v>43</v>
      </c>
      <c r="B38" s="199" t="s">
        <v>107</v>
      </c>
      <c r="C38" s="200">
        <v>875</v>
      </c>
      <c r="D38" s="199" t="s">
        <v>109</v>
      </c>
      <c r="E38" s="207" t="s">
        <v>152</v>
      </c>
      <c r="F38" s="207" t="s">
        <v>120</v>
      </c>
      <c r="G38" s="207" t="s">
        <v>153</v>
      </c>
      <c r="H38" s="216">
        <v>701800</v>
      </c>
      <c r="I38" s="203">
        <f>H38</f>
        <v>701800</v>
      </c>
    </row>
    <row r="39" spans="1:9" s="191" customFormat="1" ht="112.5" x14ac:dyDescent="0.2">
      <c r="A39" s="205" t="s">
        <v>154</v>
      </c>
      <c r="B39" s="198" t="s">
        <v>107</v>
      </c>
      <c r="C39" s="197">
        <v>875</v>
      </c>
      <c r="D39" s="198" t="s">
        <v>109</v>
      </c>
      <c r="E39" s="217" t="s">
        <v>155</v>
      </c>
      <c r="F39" s="197"/>
      <c r="G39" s="197"/>
      <c r="H39" s="201">
        <f>SUM(H40)</f>
        <v>300000</v>
      </c>
      <c r="I39" s="201">
        <f>SUM(I40)</f>
        <v>300000</v>
      </c>
    </row>
    <row r="40" spans="1:9" ht="12.75" customHeight="1" x14ac:dyDescent="0.2">
      <c r="A40" s="206" t="s">
        <v>145</v>
      </c>
      <c r="B40" s="199" t="s">
        <v>107</v>
      </c>
      <c r="C40" s="200">
        <v>875</v>
      </c>
      <c r="D40" s="199" t="s">
        <v>109</v>
      </c>
      <c r="E40" s="207" t="s">
        <v>155</v>
      </c>
      <c r="F40" s="207" t="s">
        <v>146</v>
      </c>
      <c r="G40" s="207" t="s">
        <v>147</v>
      </c>
      <c r="H40" s="216">
        <v>300000</v>
      </c>
      <c r="I40" s="203">
        <f>H40</f>
        <v>300000</v>
      </c>
    </row>
    <row r="41" spans="1:9" s="191" customFormat="1" ht="25.5" x14ac:dyDescent="0.2">
      <c r="A41" s="219" t="s">
        <v>156</v>
      </c>
      <c r="B41" s="198" t="s">
        <v>157</v>
      </c>
      <c r="C41" s="197">
        <v>875</v>
      </c>
      <c r="D41" s="198" t="s">
        <v>109</v>
      </c>
      <c r="E41" s="220"/>
      <c r="F41" s="197"/>
      <c r="G41" s="197"/>
      <c r="H41" s="201">
        <f>H43+H57+H83+H78+H87</f>
        <v>6623960</v>
      </c>
      <c r="I41" s="201">
        <f>I43+I57+I83+I78+I87</f>
        <v>6623960</v>
      </c>
    </row>
    <row r="42" spans="1:9" s="191" customFormat="1" x14ac:dyDescent="0.2">
      <c r="A42" s="204" t="s">
        <v>108</v>
      </c>
      <c r="B42" s="198" t="s">
        <v>157</v>
      </c>
      <c r="C42" s="197">
        <v>875</v>
      </c>
      <c r="D42" s="198" t="s">
        <v>109</v>
      </c>
      <c r="E42" s="220"/>
      <c r="F42" s="197"/>
      <c r="G42" s="197"/>
      <c r="H42" s="201"/>
      <c r="I42" s="201"/>
    </row>
    <row r="43" spans="1:9" s="191" customFormat="1" ht="180" x14ac:dyDescent="0.2">
      <c r="A43" s="205" t="s">
        <v>158</v>
      </c>
      <c r="B43" s="198" t="s">
        <v>157</v>
      </c>
      <c r="C43" s="197">
        <v>875</v>
      </c>
      <c r="D43" s="198" t="s">
        <v>109</v>
      </c>
      <c r="E43" s="217" t="s">
        <v>159</v>
      </c>
      <c r="F43" s="197"/>
      <c r="G43" s="197"/>
      <c r="H43" s="201">
        <f>SUM(H44:H56)</f>
        <v>2465540</v>
      </c>
      <c r="I43" s="201">
        <f>SUM(I44:I56)</f>
        <v>2465540</v>
      </c>
    </row>
    <row r="44" spans="1:9" ht="12.75" customHeight="1" x14ac:dyDescent="0.2">
      <c r="A44" s="206" t="s">
        <v>112</v>
      </c>
      <c r="B44" s="199" t="s">
        <v>157</v>
      </c>
      <c r="C44" s="200">
        <v>875</v>
      </c>
      <c r="D44" s="199" t="s">
        <v>109</v>
      </c>
      <c r="E44" s="207" t="s">
        <v>159</v>
      </c>
      <c r="F44" s="207" t="s">
        <v>113</v>
      </c>
      <c r="G44" s="207" t="s">
        <v>114</v>
      </c>
      <c r="H44" s="208">
        <v>1770000</v>
      </c>
      <c r="I44" s="203">
        <f t="shared" ref="I44:I56" si="1">H44</f>
        <v>1770000</v>
      </c>
    </row>
    <row r="45" spans="1:9" ht="25.5" x14ac:dyDescent="0.2">
      <c r="A45" s="206" t="s">
        <v>115</v>
      </c>
      <c r="B45" s="199" t="s">
        <v>157</v>
      </c>
      <c r="C45" s="200">
        <v>875</v>
      </c>
      <c r="D45" s="199" t="s">
        <v>109</v>
      </c>
      <c r="E45" s="207" t="s">
        <v>159</v>
      </c>
      <c r="F45" s="207" t="s">
        <v>113</v>
      </c>
      <c r="G45" s="207" t="s">
        <v>116</v>
      </c>
      <c r="H45" s="208">
        <v>10000</v>
      </c>
      <c r="I45" s="203">
        <f t="shared" si="1"/>
        <v>10000</v>
      </c>
    </row>
    <row r="46" spans="1:9" ht="12.75" customHeight="1" x14ac:dyDescent="0.2">
      <c r="A46" s="206" t="s">
        <v>42</v>
      </c>
      <c r="B46" s="199" t="s">
        <v>157</v>
      </c>
      <c r="C46" s="200">
        <v>875</v>
      </c>
      <c r="D46" s="199" t="s">
        <v>109</v>
      </c>
      <c r="E46" s="207" t="s">
        <v>159</v>
      </c>
      <c r="F46" s="207" t="s">
        <v>141</v>
      </c>
      <c r="G46" s="207" t="s">
        <v>160</v>
      </c>
      <c r="H46" s="208"/>
      <c r="I46" s="203">
        <f t="shared" si="1"/>
        <v>0</v>
      </c>
    </row>
    <row r="47" spans="1:9" ht="12.75" customHeight="1" x14ac:dyDescent="0.2">
      <c r="A47" s="206" t="s">
        <v>42</v>
      </c>
      <c r="B47" s="199" t="s">
        <v>157</v>
      </c>
      <c r="C47" s="200">
        <v>875</v>
      </c>
      <c r="D47" s="199" t="s">
        <v>109</v>
      </c>
      <c r="E47" s="207" t="s">
        <v>159</v>
      </c>
      <c r="F47" s="207" t="s">
        <v>141</v>
      </c>
      <c r="G47" s="207" t="s">
        <v>142</v>
      </c>
      <c r="H47" s="208">
        <v>50000</v>
      </c>
      <c r="I47" s="203">
        <f t="shared" si="1"/>
        <v>50000</v>
      </c>
    </row>
    <row r="48" spans="1:9" ht="12.75" customHeight="1" x14ac:dyDescent="0.2">
      <c r="A48" s="206" t="s">
        <v>42</v>
      </c>
      <c r="B48" s="199" t="s">
        <v>157</v>
      </c>
      <c r="C48" s="200">
        <v>875</v>
      </c>
      <c r="D48" s="199" t="s">
        <v>109</v>
      </c>
      <c r="E48" s="207" t="s">
        <v>159</v>
      </c>
      <c r="F48" s="207" t="s">
        <v>141</v>
      </c>
      <c r="G48" s="207" t="s">
        <v>126</v>
      </c>
      <c r="H48" s="208"/>
      <c r="I48" s="203">
        <f t="shared" si="1"/>
        <v>0</v>
      </c>
    </row>
    <row r="49" spans="1:9" ht="12.75" customHeight="1" x14ac:dyDescent="0.2">
      <c r="A49" s="206" t="s">
        <v>117</v>
      </c>
      <c r="B49" s="199" t="s">
        <v>157</v>
      </c>
      <c r="C49" s="200">
        <v>875</v>
      </c>
      <c r="D49" s="199" t="s">
        <v>109</v>
      </c>
      <c r="E49" s="207" t="s">
        <v>159</v>
      </c>
      <c r="F49" s="207" t="s">
        <v>118</v>
      </c>
      <c r="G49" s="207" t="s">
        <v>119</v>
      </c>
      <c r="H49" s="208">
        <v>534540</v>
      </c>
      <c r="I49" s="203">
        <f t="shared" si="1"/>
        <v>534540</v>
      </c>
    </row>
    <row r="50" spans="1:9" ht="12.75" customHeight="1" x14ac:dyDescent="0.2">
      <c r="A50" s="206" t="s">
        <v>38</v>
      </c>
      <c r="B50" s="199" t="s">
        <v>157</v>
      </c>
      <c r="C50" s="200">
        <v>875</v>
      </c>
      <c r="D50" s="199" t="s">
        <v>109</v>
      </c>
      <c r="E50" s="207" t="s">
        <v>159</v>
      </c>
      <c r="F50" s="207" t="s">
        <v>120</v>
      </c>
      <c r="G50" s="207" t="s">
        <v>126</v>
      </c>
      <c r="H50" s="208">
        <v>46000</v>
      </c>
      <c r="I50" s="203">
        <f t="shared" si="1"/>
        <v>46000</v>
      </c>
    </row>
    <row r="51" spans="1:9" ht="12.75" customHeight="1" x14ac:dyDescent="0.2">
      <c r="A51" s="206" t="s">
        <v>38</v>
      </c>
      <c r="B51" s="199" t="s">
        <v>157</v>
      </c>
      <c r="C51" s="200">
        <v>875</v>
      </c>
      <c r="D51" s="199" t="s">
        <v>109</v>
      </c>
      <c r="E51" s="207" t="s">
        <v>159</v>
      </c>
      <c r="F51" s="207" t="s">
        <v>120</v>
      </c>
      <c r="G51" s="207" t="s">
        <v>125</v>
      </c>
      <c r="H51" s="208">
        <v>15000</v>
      </c>
      <c r="I51" s="203">
        <f>H51</f>
        <v>15000</v>
      </c>
    </row>
    <row r="52" spans="1:9" x14ac:dyDescent="0.2">
      <c r="A52" s="206" t="s">
        <v>161</v>
      </c>
      <c r="B52" s="199" t="s">
        <v>157</v>
      </c>
      <c r="C52" s="200">
        <v>875</v>
      </c>
      <c r="D52" s="199" t="s">
        <v>109</v>
      </c>
      <c r="E52" s="207" t="s">
        <v>159</v>
      </c>
      <c r="F52" s="207" t="s">
        <v>120</v>
      </c>
      <c r="G52" s="207" t="s">
        <v>162</v>
      </c>
      <c r="H52" s="210">
        <v>20000</v>
      </c>
      <c r="I52" s="203">
        <f t="shared" si="1"/>
        <v>20000</v>
      </c>
    </row>
    <row r="53" spans="1:9" ht="12.75" hidden="1" customHeight="1" x14ac:dyDescent="0.2">
      <c r="A53" s="206"/>
      <c r="B53" s="199"/>
      <c r="C53" s="200"/>
      <c r="D53" s="199" t="s">
        <v>109</v>
      </c>
      <c r="E53" s="207" t="s">
        <v>159</v>
      </c>
      <c r="F53" s="207"/>
      <c r="G53" s="207"/>
      <c r="H53" s="210"/>
      <c r="I53" s="203">
        <f t="shared" si="1"/>
        <v>0</v>
      </c>
    </row>
    <row r="54" spans="1:9" ht="27" hidden="1" customHeight="1" x14ac:dyDescent="0.2">
      <c r="A54" s="206" t="s">
        <v>128</v>
      </c>
      <c r="B54" s="199" t="s">
        <v>157</v>
      </c>
      <c r="C54" s="200">
        <v>875</v>
      </c>
      <c r="D54" s="199" t="s">
        <v>109</v>
      </c>
      <c r="E54" s="207" t="s">
        <v>159</v>
      </c>
      <c r="F54" s="212" t="s">
        <v>120</v>
      </c>
      <c r="G54" s="212" t="s">
        <v>129</v>
      </c>
      <c r="H54" s="210"/>
      <c r="I54" s="203">
        <f t="shared" si="1"/>
        <v>0</v>
      </c>
    </row>
    <row r="55" spans="1:9" ht="26.25" customHeight="1" x14ac:dyDescent="0.2">
      <c r="A55" s="206" t="s">
        <v>132</v>
      </c>
      <c r="B55" s="199" t="s">
        <v>157</v>
      </c>
      <c r="C55" s="200">
        <v>875</v>
      </c>
      <c r="D55" s="199" t="s">
        <v>109</v>
      </c>
      <c r="E55" s="207" t="s">
        <v>159</v>
      </c>
      <c r="F55" s="212" t="s">
        <v>120</v>
      </c>
      <c r="G55" s="212" t="s">
        <v>133</v>
      </c>
      <c r="H55" s="210">
        <v>20000</v>
      </c>
      <c r="I55" s="203">
        <f t="shared" si="1"/>
        <v>20000</v>
      </c>
    </row>
    <row r="56" spans="1:9" ht="26.25" customHeight="1" x14ac:dyDescent="0.2">
      <c r="A56" s="206" t="s">
        <v>163</v>
      </c>
      <c r="B56" s="199" t="s">
        <v>157</v>
      </c>
      <c r="C56" s="200">
        <v>875</v>
      </c>
      <c r="D56" s="199" t="s">
        <v>109</v>
      </c>
      <c r="E56" s="207" t="s">
        <v>159</v>
      </c>
      <c r="F56" s="212" t="s">
        <v>120</v>
      </c>
      <c r="G56" s="212" t="s">
        <v>164</v>
      </c>
      <c r="H56" s="210"/>
      <c r="I56" s="203">
        <f t="shared" si="1"/>
        <v>0</v>
      </c>
    </row>
    <row r="57" spans="1:9" s="191" customFormat="1" ht="146.25" x14ac:dyDescent="0.2">
      <c r="A57" s="205" t="s">
        <v>110</v>
      </c>
      <c r="B57" s="198" t="s">
        <v>157</v>
      </c>
      <c r="C57" s="197">
        <v>875</v>
      </c>
      <c r="D57" s="198" t="s">
        <v>109</v>
      </c>
      <c r="E57" s="217" t="s">
        <v>165</v>
      </c>
      <c r="F57" s="197"/>
      <c r="G57" s="197"/>
      <c r="H57" s="201">
        <f>SUM(H58:H76)</f>
        <v>4139320</v>
      </c>
      <c r="I57" s="201">
        <f>SUM(I58:I76)</f>
        <v>4139320</v>
      </c>
    </row>
    <row r="58" spans="1:9" ht="12.75" customHeight="1" x14ac:dyDescent="0.2">
      <c r="A58" s="206" t="s">
        <v>112</v>
      </c>
      <c r="B58" s="199" t="s">
        <v>157</v>
      </c>
      <c r="C58" s="200">
        <v>875</v>
      </c>
      <c r="D58" s="199" t="s">
        <v>109</v>
      </c>
      <c r="E58" s="207" t="s">
        <v>165</v>
      </c>
      <c r="F58" s="207" t="s">
        <v>113</v>
      </c>
      <c r="G58" s="207" t="s">
        <v>114</v>
      </c>
      <c r="H58" s="208">
        <v>2680000</v>
      </c>
      <c r="I58" s="203">
        <f>H58</f>
        <v>2680000</v>
      </c>
    </row>
    <row r="59" spans="1:9" ht="25.5" x14ac:dyDescent="0.2">
      <c r="A59" s="206" t="s">
        <v>115</v>
      </c>
      <c r="B59" s="199" t="s">
        <v>157</v>
      </c>
      <c r="C59" s="200">
        <v>875</v>
      </c>
      <c r="D59" s="199" t="s">
        <v>109</v>
      </c>
      <c r="E59" s="212" t="s">
        <v>165</v>
      </c>
      <c r="F59" s="212" t="s">
        <v>113</v>
      </c>
      <c r="G59" s="212" t="s">
        <v>116</v>
      </c>
      <c r="H59" s="210">
        <v>20000</v>
      </c>
      <c r="I59" s="203">
        <f>H59</f>
        <v>20000</v>
      </c>
    </row>
    <row r="60" spans="1:9" ht="12.75" customHeight="1" x14ac:dyDescent="0.2">
      <c r="A60" s="206" t="s">
        <v>42</v>
      </c>
      <c r="B60" s="199" t="s">
        <v>157</v>
      </c>
      <c r="C60" s="200">
        <v>875</v>
      </c>
      <c r="D60" s="199" t="s">
        <v>109</v>
      </c>
      <c r="E60" s="207" t="s">
        <v>165</v>
      </c>
      <c r="F60" s="207" t="s">
        <v>141</v>
      </c>
      <c r="G60" s="207" t="s">
        <v>160</v>
      </c>
      <c r="H60" s="208"/>
      <c r="I60" s="203">
        <f t="shared" ref="I60:I76" si="2">H60</f>
        <v>0</v>
      </c>
    </row>
    <row r="61" spans="1:9" ht="12.75" customHeight="1" x14ac:dyDescent="0.2">
      <c r="A61" s="206" t="s">
        <v>42</v>
      </c>
      <c r="B61" s="199" t="s">
        <v>157</v>
      </c>
      <c r="C61" s="200">
        <v>875</v>
      </c>
      <c r="D61" s="199" t="s">
        <v>109</v>
      </c>
      <c r="E61" s="207" t="s">
        <v>165</v>
      </c>
      <c r="F61" s="207" t="s">
        <v>141</v>
      </c>
      <c r="G61" s="207" t="s">
        <v>142</v>
      </c>
      <c r="H61" s="208">
        <v>40000</v>
      </c>
      <c r="I61" s="203">
        <f t="shared" si="2"/>
        <v>40000</v>
      </c>
    </row>
    <row r="62" spans="1:9" ht="12.75" customHeight="1" x14ac:dyDescent="0.2">
      <c r="A62" s="206" t="s">
        <v>42</v>
      </c>
      <c r="B62" s="199" t="s">
        <v>157</v>
      </c>
      <c r="C62" s="200">
        <v>875</v>
      </c>
      <c r="D62" s="199" t="s">
        <v>109</v>
      </c>
      <c r="E62" s="207" t="s">
        <v>165</v>
      </c>
      <c r="F62" s="207" t="s">
        <v>141</v>
      </c>
      <c r="G62" s="207" t="s">
        <v>126</v>
      </c>
      <c r="H62" s="208"/>
      <c r="I62" s="203">
        <f t="shared" si="2"/>
        <v>0</v>
      </c>
    </row>
    <row r="63" spans="1:9" ht="12.75" customHeight="1" x14ac:dyDescent="0.2">
      <c r="A63" s="206" t="s">
        <v>117</v>
      </c>
      <c r="B63" s="199" t="s">
        <v>157</v>
      </c>
      <c r="C63" s="200">
        <v>875</v>
      </c>
      <c r="D63" s="199" t="s">
        <v>109</v>
      </c>
      <c r="E63" s="207" t="s">
        <v>165</v>
      </c>
      <c r="F63" s="207" t="s">
        <v>118</v>
      </c>
      <c r="G63" s="207" t="s">
        <v>119</v>
      </c>
      <c r="H63" s="208">
        <v>809360</v>
      </c>
      <c r="I63" s="203">
        <f t="shared" si="2"/>
        <v>809360</v>
      </c>
    </row>
    <row r="64" spans="1:9" ht="12.75" customHeight="1" x14ac:dyDescent="0.2">
      <c r="A64" s="206" t="s">
        <v>7</v>
      </c>
      <c r="B64" s="199" t="s">
        <v>157</v>
      </c>
      <c r="C64" s="200">
        <v>875</v>
      </c>
      <c r="D64" s="199" t="s">
        <v>109</v>
      </c>
      <c r="E64" s="207" t="s">
        <v>165</v>
      </c>
      <c r="F64" s="207" t="s">
        <v>120</v>
      </c>
      <c r="G64" s="207" t="s">
        <v>121</v>
      </c>
      <c r="H64" s="208">
        <v>40000</v>
      </c>
      <c r="I64" s="203">
        <f t="shared" si="2"/>
        <v>40000</v>
      </c>
    </row>
    <row r="65" spans="1:9" ht="12.75" hidden="1" customHeight="1" x14ac:dyDescent="0.2">
      <c r="A65" s="206" t="s">
        <v>124</v>
      </c>
      <c r="B65" s="199" t="s">
        <v>157</v>
      </c>
      <c r="C65" s="200">
        <v>875</v>
      </c>
      <c r="D65" s="199" t="s">
        <v>109</v>
      </c>
      <c r="E65" s="207" t="s">
        <v>165</v>
      </c>
      <c r="F65" s="207" t="s">
        <v>120</v>
      </c>
      <c r="G65" s="207" t="s">
        <v>125</v>
      </c>
      <c r="H65" s="208"/>
      <c r="I65" s="203">
        <f t="shared" si="2"/>
        <v>0</v>
      </c>
    </row>
    <row r="66" spans="1:9" ht="12.75" customHeight="1" x14ac:dyDescent="0.2">
      <c r="A66" s="206" t="s">
        <v>38</v>
      </c>
      <c r="B66" s="199" t="s">
        <v>157</v>
      </c>
      <c r="C66" s="200">
        <v>875</v>
      </c>
      <c r="D66" s="199" t="s">
        <v>109</v>
      </c>
      <c r="E66" s="207" t="s">
        <v>165</v>
      </c>
      <c r="F66" s="207" t="s">
        <v>120</v>
      </c>
      <c r="G66" s="207" t="s">
        <v>126</v>
      </c>
      <c r="H66" s="208">
        <v>60000</v>
      </c>
      <c r="I66" s="203">
        <f t="shared" si="2"/>
        <v>60000</v>
      </c>
    </row>
    <row r="67" spans="1:9" ht="12.75" hidden="1" customHeight="1" x14ac:dyDescent="0.2">
      <c r="A67" s="206"/>
      <c r="B67" s="199"/>
      <c r="C67" s="200"/>
      <c r="D67" s="199" t="s">
        <v>109</v>
      </c>
      <c r="E67" s="207" t="s">
        <v>165</v>
      </c>
      <c r="F67" s="207"/>
      <c r="G67" s="207"/>
      <c r="H67" s="208"/>
      <c r="I67" s="203">
        <f t="shared" si="2"/>
        <v>0</v>
      </c>
    </row>
    <row r="68" spans="1:9" hidden="1" x14ac:dyDescent="0.2">
      <c r="A68" s="206" t="s">
        <v>161</v>
      </c>
      <c r="B68" s="199" t="s">
        <v>157</v>
      </c>
      <c r="C68" s="200">
        <v>875</v>
      </c>
      <c r="D68" s="199" t="s">
        <v>109</v>
      </c>
      <c r="E68" s="207" t="s">
        <v>165</v>
      </c>
      <c r="F68" s="207" t="s">
        <v>120</v>
      </c>
      <c r="G68" s="207" t="s">
        <v>162</v>
      </c>
      <c r="H68" s="210"/>
      <c r="I68" s="203">
        <f t="shared" si="2"/>
        <v>0</v>
      </c>
    </row>
    <row r="69" spans="1:9" ht="12.75" hidden="1" customHeight="1" x14ac:dyDescent="0.2">
      <c r="A69" s="206"/>
      <c r="B69" s="199"/>
      <c r="C69" s="200"/>
      <c r="D69" s="199" t="s">
        <v>109</v>
      </c>
      <c r="E69" s="207" t="s">
        <v>165</v>
      </c>
      <c r="F69" s="207"/>
      <c r="G69" s="207"/>
      <c r="H69" s="210"/>
      <c r="I69" s="203">
        <f t="shared" si="2"/>
        <v>0</v>
      </c>
    </row>
    <row r="70" spans="1:9" ht="24" hidden="1" customHeight="1" x14ac:dyDescent="0.2">
      <c r="A70" s="206" t="s">
        <v>128</v>
      </c>
      <c r="B70" s="199" t="s">
        <v>157</v>
      </c>
      <c r="C70" s="200">
        <v>875</v>
      </c>
      <c r="D70" s="199" t="s">
        <v>109</v>
      </c>
      <c r="E70" s="207" t="s">
        <v>165</v>
      </c>
      <c r="F70" s="212" t="s">
        <v>120</v>
      </c>
      <c r="G70" s="212" t="s">
        <v>129</v>
      </c>
      <c r="H70" s="210"/>
      <c r="I70" s="203">
        <f t="shared" si="2"/>
        <v>0</v>
      </c>
    </row>
    <row r="71" spans="1:9" ht="14.25" customHeight="1" x14ac:dyDescent="0.2">
      <c r="A71" s="206" t="s">
        <v>38</v>
      </c>
      <c r="B71" s="199" t="s">
        <v>157</v>
      </c>
      <c r="C71" s="200">
        <v>875</v>
      </c>
      <c r="D71" s="199" t="s">
        <v>109</v>
      </c>
      <c r="E71" s="207" t="s">
        <v>165</v>
      </c>
      <c r="F71" s="207" t="s">
        <v>120</v>
      </c>
      <c r="G71" s="207" t="s">
        <v>125</v>
      </c>
      <c r="H71" s="208">
        <v>10000</v>
      </c>
      <c r="I71" s="203">
        <f t="shared" si="2"/>
        <v>10000</v>
      </c>
    </row>
    <row r="72" spans="1:9" ht="14.25" customHeight="1" x14ac:dyDescent="0.2">
      <c r="A72" s="206" t="s">
        <v>166</v>
      </c>
      <c r="B72" s="199" t="s">
        <v>157</v>
      </c>
      <c r="C72" s="200">
        <v>875</v>
      </c>
      <c r="D72" s="199" t="s">
        <v>109</v>
      </c>
      <c r="E72" s="207" t="s">
        <v>165</v>
      </c>
      <c r="F72" s="212" t="s">
        <v>120</v>
      </c>
      <c r="G72" s="212" t="s">
        <v>162</v>
      </c>
      <c r="H72" s="210">
        <v>70000</v>
      </c>
      <c r="I72" s="203">
        <f t="shared" si="2"/>
        <v>70000</v>
      </c>
    </row>
    <row r="73" spans="1:9" x14ac:dyDescent="0.2">
      <c r="A73" s="206" t="s">
        <v>132</v>
      </c>
      <c r="B73" s="199" t="s">
        <v>157</v>
      </c>
      <c r="C73" s="200">
        <v>875</v>
      </c>
      <c r="D73" s="199" t="s">
        <v>109</v>
      </c>
      <c r="E73" s="207" t="s">
        <v>165</v>
      </c>
      <c r="F73" s="212" t="s">
        <v>120</v>
      </c>
      <c r="G73" s="212" t="s">
        <v>133</v>
      </c>
      <c r="H73" s="210">
        <v>409960</v>
      </c>
      <c r="I73" s="203">
        <f t="shared" si="2"/>
        <v>409960</v>
      </c>
    </row>
    <row r="74" spans="1:9" ht="25.5" hidden="1" customHeight="1" x14ac:dyDescent="0.2">
      <c r="A74" s="206" t="s">
        <v>163</v>
      </c>
      <c r="B74" s="199" t="s">
        <v>157</v>
      </c>
      <c r="C74" s="200">
        <v>875</v>
      </c>
      <c r="D74" s="199" t="s">
        <v>109</v>
      </c>
      <c r="E74" s="207" t="s">
        <v>165</v>
      </c>
      <c r="F74" s="212" t="s">
        <v>120</v>
      </c>
      <c r="G74" s="212" t="s">
        <v>164</v>
      </c>
      <c r="H74" s="210"/>
      <c r="I74" s="203">
        <f t="shared" si="2"/>
        <v>0</v>
      </c>
    </row>
    <row r="75" spans="1:9" ht="12.75" hidden="1" customHeight="1" x14ac:dyDescent="0.2">
      <c r="A75" s="206"/>
      <c r="B75" s="199"/>
      <c r="C75" s="200"/>
      <c r="D75" s="207"/>
      <c r="E75" s="207"/>
      <c r="F75" s="207"/>
      <c r="G75" s="207"/>
      <c r="H75" s="208"/>
      <c r="I75" s="203">
        <f t="shared" si="2"/>
        <v>0</v>
      </c>
    </row>
    <row r="76" spans="1:9" ht="12.75" hidden="1" customHeight="1" x14ac:dyDescent="0.2">
      <c r="A76" s="206"/>
      <c r="B76" s="199"/>
      <c r="C76" s="200"/>
      <c r="D76" s="207"/>
      <c r="E76" s="207"/>
      <c r="F76" s="207"/>
      <c r="G76" s="207"/>
      <c r="H76" s="208"/>
      <c r="I76" s="203">
        <f t="shared" si="2"/>
        <v>0</v>
      </c>
    </row>
    <row r="77" spans="1:9" ht="12.75" hidden="1" customHeight="1" x14ac:dyDescent="0.2">
      <c r="A77" s="221" t="s">
        <v>167</v>
      </c>
      <c r="B77" s="199"/>
      <c r="C77" s="200"/>
      <c r="D77" s="207"/>
      <c r="E77" s="207"/>
      <c r="F77" s="207"/>
      <c r="G77" s="207"/>
      <c r="H77" s="211"/>
      <c r="I77" s="203"/>
    </row>
    <row r="78" spans="1:9" s="191" customFormat="1" ht="90.75" hidden="1" customHeight="1" x14ac:dyDescent="0.2">
      <c r="A78" s="222" t="s">
        <v>168</v>
      </c>
      <c r="B78" s="223" t="s">
        <v>157</v>
      </c>
      <c r="C78" s="224">
        <v>875</v>
      </c>
      <c r="D78" s="225" t="s">
        <v>169</v>
      </c>
      <c r="E78" s="225" t="s">
        <v>170</v>
      </c>
      <c r="F78" s="220"/>
      <c r="G78" s="220"/>
      <c r="H78" s="226"/>
      <c r="I78" s="201">
        <f>H78</f>
        <v>0</v>
      </c>
    </row>
    <row r="79" spans="1:9" ht="12.75" hidden="1" customHeight="1" x14ac:dyDescent="0.2">
      <c r="A79" s="206" t="s">
        <v>43</v>
      </c>
      <c r="B79" s="199" t="s">
        <v>157</v>
      </c>
      <c r="C79" s="200">
        <v>875</v>
      </c>
      <c r="D79" s="207" t="s">
        <v>169</v>
      </c>
      <c r="E79" s="207" t="s">
        <v>170</v>
      </c>
      <c r="F79" s="207" t="s">
        <v>120</v>
      </c>
      <c r="G79" s="207" t="s">
        <v>153</v>
      </c>
      <c r="H79" s="227"/>
      <c r="I79" s="203">
        <f>H79</f>
        <v>0</v>
      </c>
    </row>
    <row r="80" spans="1:9" ht="79.5" hidden="1" customHeight="1" x14ac:dyDescent="0.2">
      <c r="A80" s="222" t="s">
        <v>171</v>
      </c>
      <c r="B80" s="198" t="s">
        <v>107</v>
      </c>
      <c r="C80" s="197">
        <v>875</v>
      </c>
      <c r="D80" s="217" t="s">
        <v>169</v>
      </c>
      <c r="E80" s="217" t="s">
        <v>172</v>
      </c>
      <c r="F80" s="207"/>
      <c r="G80" s="207"/>
      <c r="H80" s="228"/>
      <c r="I80" s="228">
        <f>I81</f>
        <v>0</v>
      </c>
    </row>
    <row r="81" spans="1:10" ht="32.25" hidden="1" customHeight="1" x14ac:dyDescent="0.2">
      <c r="A81" s="206" t="s">
        <v>43</v>
      </c>
      <c r="B81" s="199" t="s">
        <v>107</v>
      </c>
      <c r="C81" s="200">
        <v>875</v>
      </c>
      <c r="D81" s="207" t="s">
        <v>169</v>
      </c>
      <c r="E81" s="207" t="s">
        <v>172</v>
      </c>
      <c r="F81" s="207" t="s">
        <v>120</v>
      </c>
      <c r="G81" s="207" t="s">
        <v>173</v>
      </c>
      <c r="H81" s="227"/>
      <c r="I81" s="203">
        <f>H81</f>
        <v>0</v>
      </c>
    </row>
    <row r="82" spans="1:10" ht="12.75" customHeight="1" x14ac:dyDescent="0.2">
      <c r="A82" s="221" t="s">
        <v>174</v>
      </c>
      <c r="B82" s="199"/>
      <c r="C82" s="200"/>
      <c r="D82" s="207"/>
      <c r="E82" s="207"/>
      <c r="F82" s="207"/>
      <c r="G82" s="207"/>
      <c r="H82" s="211"/>
      <c r="I82" s="203"/>
    </row>
    <row r="83" spans="1:10" s="191" customFormat="1" ht="101.25" x14ac:dyDescent="0.2">
      <c r="A83" s="205" t="s">
        <v>175</v>
      </c>
      <c r="B83" s="198" t="s">
        <v>157</v>
      </c>
      <c r="C83" s="197">
        <v>875</v>
      </c>
      <c r="D83" s="217" t="s">
        <v>176</v>
      </c>
      <c r="E83" s="217" t="s">
        <v>177</v>
      </c>
      <c r="F83" s="220"/>
      <c r="G83" s="220"/>
      <c r="H83" s="229">
        <f>H84+H85+H86</f>
        <v>19100</v>
      </c>
      <c r="I83" s="229">
        <f>I84+I85+I86</f>
        <v>19100</v>
      </c>
    </row>
    <row r="84" spans="1:10" hidden="1" x14ac:dyDescent="0.2">
      <c r="A84" s="206" t="s">
        <v>112</v>
      </c>
      <c r="B84" s="199" t="s">
        <v>157</v>
      </c>
      <c r="C84" s="200">
        <v>875</v>
      </c>
      <c r="D84" s="212" t="s">
        <v>176</v>
      </c>
      <c r="E84" s="212" t="s">
        <v>177</v>
      </c>
      <c r="F84" s="207" t="s">
        <v>113</v>
      </c>
      <c r="G84" s="207" t="s">
        <v>114</v>
      </c>
      <c r="H84" s="208"/>
      <c r="I84" s="230">
        <f>H84</f>
        <v>0</v>
      </c>
    </row>
    <row r="85" spans="1:10" hidden="1" x14ac:dyDescent="0.2">
      <c r="A85" s="206" t="s">
        <v>117</v>
      </c>
      <c r="B85" s="199" t="s">
        <v>157</v>
      </c>
      <c r="C85" s="200">
        <v>875</v>
      </c>
      <c r="D85" s="212" t="s">
        <v>176</v>
      </c>
      <c r="E85" s="212" t="s">
        <v>177</v>
      </c>
      <c r="F85" s="207" t="s">
        <v>118</v>
      </c>
      <c r="G85" s="207" t="s">
        <v>119</v>
      </c>
      <c r="H85" s="208"/>
      <c r="I85" s="230">
        <f>H85</f>
        <v>0</v>
      </c>
    </row>
    <row r="86" spans="1:10" x14ac:dyDescent="0.2">
      <c r="A86" s="206" t="s">
        <v>178</v>
      </c>
      <c r="B86" s="199" t="s">
        <v>157</v>
      </c>
      <c r="C86" s="200">
        <v>875</v>
      </c>
      <c r="D86" s="207" t="s">
        <v>176</v>
      </c>
      <c r="E86" s="212" t="s">
        <v>177</v>
      </c>
      <c r="F86" s="207" t="s">
        <v>120</v>
      </c>
      <c r="G86" s="207" t="s">
        <v>153</v>
      </c>
      <c r="H86" s="208">
        <v>19100</v>
      </c>
      <c r="I86" s="230">
        <f>H86</f>
        <v>19100</v>
      </c>
    </row>
    <row r="87" spans="1:10" ht="101.25" hidden="1" x14ac:dyDescent="0.2">
      <c r="A87" s="231" t="s">
        <v>175</v>
      </c>
      <c r="B87" s="207"/>
      <c r="C87" s="198" t="s">
        <v>179</v>
      </c>
      <c r="D87" s="197">
        <v>1003</v>
      </c>
      <c r="E87" s="217" t="s">
        <v>180</v>
      </c>
      <c r="F87" s="217"/>
      <c r="G87" s="217"/>
      <c r="H87" s="218">
        <f>H88</f>
        <v>0</v>
      </c>
      <c r="I87" s="218">
        <f>I88</f>
        <v>0</v>
      </c>
      <c r="J87" s="232"/>
    </row>
    <row r="88" spans="1:10" hidden="1" x14ac:dyDescent="0.2">
      <c r="A88" s="233" t="s">
        <v>181</v>
      </c>
      <c r="B88" s="207" t="s">
        <v>157</v>
      </c>
      <c r="C88" s="234" t="s">
        <v>179</v>
      </c>
      <c r="D88" s="235">
        <v>1003</v>
      </c>
      <c r="E88" s="207" t="s">
        <v>180</v>
      </c>
      <c r="F88" s="207" t="s">
        <v>182</v>
      </c>
      <c r="G88" s="207" t="s">
        <v>183</v>
      </c>
      <c r="H88" s="208">
        <v>0</v>
      </c>
      <c r="I88" s="236">
        <f>H88</f>
        <v>0</v>
      </c>
    </row>
    <row r="89" spans="1:10" x14ac:dyDescent="0.2">
      <c r="A89" s="443" t="s">
        <v>184</v>
      </c>
      <c r="B89" s="443"/>
      <c r="C89" s="237"/>
      <c r="D89" s="237"/>
      <c r="E89" s="237"/>
      <c r="F89" s="238"/>
      <c r="G89" s="237"/>
      <c r="H89" s="246">
        <f>H57+H43+H39+H37+H31+H28+H15+H33+H83+H78+H80+H87+H35</f>
        <v>14087068</v>
      </c>
      <c r="I89" s="246">
        <f>I57+I43+I39+I37+I31+I28+I15+I33+I83+I78+I80+I87+I35</f>
        <v>14087068</v>
      </c>
    </row>
    <row r="90" spans="1:10" x14ac:dyDescent="0.2">
      <c r="G90" s="239"/>
      <c r="H90" s="444"/>
      <c r="I90" s="445"/>
    </row>
    <row r="91" spans="1:10" x14ac:dyDescent="0.2">
      <c r="A91" s="195"/>
    </row>
    <row r="92" spans="1:10" x14ac:dyDescent="0.2">
      <c r="A92" s="179" t="s">
        <v>185</v>
      </c>
      <c r="B92" s="240"/>
      <c r="C92" s="176"/>
      <c r="D92" s="176"/>
      <c r="E92" s="176"/>
      <c r="F92" s="176"/>
      <c r="G92" s="176"/>
      <c r="H92" s="176"/>
      <c r="I92" s="176"/>
    </row>
    <row r="93" spans="1:10" x14ac:dyDescent="0.2">
      <c r="A93" s="183" t="s">
        <v>186</v>
      </c>
      <c r="B93" s="430" t="s">
        <v>187</v>
      </c>
      <c r="C93" s="430"/>
      <c r="D93" s="179"/>
      <c r="E93" s="241"/>
      <c r="F93" s="241"/>
      <c r="G93" s="179"/>
      <c r="H93" s="430" t="s">
        <v>201</v>
      </c>
      <c r="I93" s="430"/>
    </row>
    <row r="94" spans="1:10" x14ac:dyDescent="0.2">
      <c r="A94" s="183" t="s">
        <v>188</v>
      </c>
      <c r="B94" s="442" t="s">
        <v>189</v>
      </c>
      <c r="C94" s="442"/>
      <c r="D94" s="179"/>
      <c r="E94" s="442" t="s">
        <v>190</v>
      </c>
      <c r="F94" s="442"/>
      <c r="G94" s="179"/>
      <c r="H94" s="442" t="s">
        <v>191</v>
      </c>
      <c r="I94" s="442"/>
    </row>
    <row r="95" spans="1:10" x14ac:dyDescent="0.2">
      <c r="A95" s="183"/>
      <c r="B95" s="242"/>
      <c r="C95" s="242"/>
      <c r="D95" s="179"/>
      <c r="E95" s="242"/>
      <c r="F95" s="242"/>
      <c r="G95" s="179"/>
      <c r="H95" s="242"/>
      <c r="I95" s="242"/>
    </row>
    <row r="96" spans="1:10" x14ac:dyDescent="0.2">
      <c r="A96" s="183" t="s">
        <v>192</v>
      </c>
      <c r="B96" s="241"/>
      <c r="C96" s="241"/>
      <c r="D96" s="176"/>
      <c r="E96" s="430" t="s">
        <v>193</v>
      </c>
      <c r="F96" s="430"/>
      <c r="G96" s="176"/>
      <c r="H96" s="176"/>
      <c r="I96" s="176"/>
    </row>
    <row r="97" spans="1:10" x14ac:dyDescent="0.2">
      <c r="A97" s="183"/>
      <c r="B97" s="442" t="s">
        <v>190</v>
      </c>
      <c r="C97" s="442"/>
      <c r="D97" s="179"/>
      <c r="E97" s="442" t="s">
        <v>191</v>
      </c>
      <c r="F97" s="442"/>
      <c r="G97" s="176"/>
      <c r="H97" s="176"/>
      <c r="I97" s="176"/>
    </row>
    <row r="98" spans="1:10" x14ac:dyDescent="0.2">
      <c r="A98" s="183"/>
      <c r="B98" s="243"/>
      <c r="C98" s="244"/>
      <c r="D98" s="244"/>
      <c r="E98" s="244"/>
      <c r="F98" s="244"/>
      <c r="G98" s="176"/>
      <c r="H98" s="176"/>
      <c r="I98" s="176"/>
      <c r="J98" s="245"/>
    </row>
    <row r="99" spans="1:10" x14ac:dyDescent="0.2">
      <c r="A99" s="183" t="s">
        <v>194</v>
      </c>
      <c r="B99" s="430" t="s">
        <v>195</v>
      </c>
      <c r="C99" s="430"/>
      <c r="D99" s="179"/>
      <c r="E99" s="241"/>
      <c r="F99" s="241"/>
      <c r="G99" s="179"/>
      <c r="H99" s="430" t="s">
        <v>196</v>
      </c>
      <c r="I99" s="430"/>
    </row>
    <row r="100" spans="1:10" x14ac:dyDescent="0.2">
      <c r="A100" s="183"/>
      <c r="B100" s="442" t="s">
        <v>189</v>
      </c>
      <c r="C100" s="442"/>
      <c r="D100" s="179"/>
      <c r="E100" s="442" t="s">
        <v>190</v>
      </c>
      <c r="F100" s="442"/>
      <c r="G100" s="179"/>
      <c r="H100" s="442" t="s">
        <v>191</v>
      </c>
      <c r="I100" s="442"/>
    </row>
    <row r="101" spans="1:10" x14ac:dyDescent="0.2">
      <c r="A101" s="446"/>
      <c r="B101" s="446"/>
      <c r="C101" s="446"/>
      <c r="D101" s="176"/>
      <c r="E101" s="176"/>
      <c r="F101" s="176"/>
      <c r="G101" s="176"/>
      <c r="H101" s="176"/>
      <c r="I101" s="176"/>
    </row>
    <row r="102" spans="1:10" x14ac:dyDescent="0.2">
      <c r="A102" s="176" t="s">
        <v>197</v>
      </c>
      <c r="B102" s="240"/>
      <c r="C102" s="176"/>
      <c r="D102" s="176"/>
      <c r="E102" s="176"/>
      <c r="F102" s="176"/>
      <c r="G102" s="176"/>
      <c r="H102" s="176"/>
      <c r="I102" s="176"/>
    </row>
  </sheetData>
  <mergeCells count="27">
    <mergeCell ref="A101:C101"/>
    <mergeCell ref="E96:F96"/>
    <mergeCell ref="B97:C97"/>
    <mergeCell ref="E97:F97"/>
    <mergeCell ref="B99:C99"/>
    <mergeCell ref="H99:I99"/>
    <mergeCell ref="B100:C100"/>
    <mergeCell ref="E100:F100"/>
    <mergeCell ref="H100:I100"/>
    <mergeCell ref="H11:I11"/>
    <mergeCell ref="A89:B89"/>
    <mergeCell ref="H90:I90"/>
    <mergeCell ref="B93:C93"/>
    <mergeCell ref="H93:I93"/>
    <mergeCell ref="B94:C94"/>
    <mergeCell ref="E94:F94"/>
    <mergeCell ref="H94:I94"/>
    <mergeCell ref="A5:I5"/>
    <mergeCell ref="A8:A10"/>
    <mergeCell ref="B8:B10"/>
    <mergeCell ref="C8:G8"/>
    <mergeCell ref="H8:I9"/>
    <mergeCell ref="C9:C10"/>
    <mergeCell ref="D9:D10"/>
    <mergeCell ref="E9:E10"/>
    <mergeCell ref="F9:F10"/>
    <mergeCell ref="G9:G10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00"/>
  <sheetViews>
    <sheetView workbookViewId="0">
      <selection activeCell="H44" sqref="H44"/>
    </sheetView>
  </sheetViews>
  <sheetFormatPr defaultRowHeight="15.75" x14ac:dyDescent="0.25"/>
  <cols>
    <col min="1" max="1" width="10" style="91" customWidth="1"/>
    <col min="2" max="2" width="48.85546875" style="92" customWidth="1"/>
    <col min="3" max="3" width="8" style="93" customWidth="1"/>
    <col min="4" max="4" width="7" style="92" customWidth="1"/>
    <col min="5" max="5" width="9.140625" style="92" customWidth="1"/>
    <col min="6" max="6" width="14" style="92" customWidth="1"/>
    <col min="7" max="7" width="16" style="38" customWidth="1"/>
    <col min="8" max="8" width="13" customWidth="1"/>
  </cols>
  <sheetData>
    <row r="1" spans="1:44" s="65" customFormat="1" ht="15.75" customHeight="1" thickBot="1" x14ac:dyDescent="0.35">
      <c r="A1" s="83"/>
      <c r="B1" s="447" t="s">
        <v>234</v>
      </c>
      <c r="C1" s="447"/>
      <c r="D1" s="447"/>
      <c r="E1" s="447"/>
      <c r="F1" s="447"/>
      <c r="G1" s="3"/>
      <c r="H1" s="3"/>
      <c r="I1" s="28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s="65" customFormat="1" ht="48" thickBot="1" x14ac:dyDescent="0.3">
      <c r="A2" s="317"/>
      <c r="B2" s="319" t="s">
        <v>0</v>
      </c>
      <c r="C2" s="103" t="s">
        <v>1</v>
      </c>
      <c r="D2" s="104" t="s">
        <v>2</v>
      </c>
      <c r="E2" s="104" t="s">
        <v>3</v>
      </c>
      <c r="F2" s="105" t="s">
        <v>4</v>
      </c>
      <c r="G2" s="3"/>
      <c r="H2" s="3"/>
      <c r="I2" s="28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s="31" customFormat="1" x14ac:dyDescent="0.25">
      <c r="A3" s="454" t="s">
        <v>219</v>
      </c>
      <c r="B3" s="320" t="s">
        <v>42</v>
      </c>
      <c r="C3" s="100"/>
      <c r="D3" s="101"/>
      <c r="E3" s="101"/>
      <c r="F3" s="102"/>
      <c r="G3" s="3"/>
      <c r="H3" s="3"/>
      <c r="I3" s="28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</row>
    <row r="4" spans="1:44" s="31" customFormat="1" x14ac:dyDescent="0.25">
      <c r="A4" s="455"/>
      <c r="B4" s="321" t="s">
        <v>52</v>
      </c>
      <c r="C4" s="162" t="s">
        <v>221</v>
      </c>
      <c r="D4" s="163">
        <v>4</v>
      </c>
      <c r="E4" s="163">
        <v>10000</v>
      </c>
      <c r="F4" s="146">
        <v>40000</v>
      </c>
      <c r="G4" s="3"/>
      <c r="H4" s="3"/>
      <c r="I4" s="28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</row>
    <row r="5" spans="1:44" s="70" customFormat="1" ht="16.5" thickBot="1" x14ac:dyDescent="0.3">
      <c r="A5" s="456"/>
      <c r="B5" s="354" t="s">
        <v>6</v>
      </c>
      <c r="C5" s="355"/>
      <c r="D5" s="356"/>
      <c r="E5" s="356"/>
      <c r="F5" s="357">
        <v>40000</v>
      </c>
      <c r="G5" s="3"/>
      <c r="H5" s="3"/>
      <c r="I5" s="28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</row>
    <row r="6" spans="1:44" s="81" customFormat="1" x14ac:dyDescent="0.25">
      <c r="A6" s="457">
        <v>212112</v>
      </c>
      <c r="B6" s="307" t="s">
        <v>58</v>
      </c>
      <c r="C6" s="308"/>
      <c r="D6" s="309"/>
      <c r="E6" s="309"/>
      <c r="F6" s="310"/>
      <c r="G6" s="248"/>
      <c r="H6" s="3"/>
      <c r="I6" s="282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</row>
    <row r="7" spans="1:44" s="158" customFormat="1" ht="16.5" thickBot="1" x14ac:dyDescent="0.3">
      <c r="A7" s="458"/>
      <c r="B7" s="311" t="s">
        <v>6</v>
      </c>
      <c r="C7" s="154"/>
      <c r="D7" s="304"/>
      <c r="E7" s="304"/>
      <c r="F7" s="305"/>
      <c r="G7" s="248"/>
      <c r="H7" s="3"/>
      <c r="I7" s="28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</row>
    <row r="8" spans="1:44" s="81" customFormat="1" ht="31.5" x14ac:dyDescent="0.25">
      <c r="A8" s="457">
        <v>226112</v>
      </c>
      <c r="B8" s="311" t="s">
        <v>57</v>
      </c>
      <c r="C8" s="154"/>
      <c r="D8" s="304"/>
      <c r="E8" s="304"/>
      <c r="F8" s="305"/>
      <c r="G8" s="248"/>
      <c r="H8" s="3"/>
      <c r="I8" s="28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</row>
    <row r="9" spans="1:44" s="31" customFormat="1" ht="16.5" thickBot="1" x14ac:dyDescent="0.3">
      <c r="A9" s="458"/>
      <c r="B9" s="312" t="s">
        <v>6</v>
      </c>
      <c r="C9" s="270"/>
      <c r="D9" s="313"/>
      <c r="E9" s="313"/>
      <c r="F9" s="314"/>
      <c r="G9" s="3"/>
      <c r="H9" s="3"/>
      <c r="I9" s="28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</row>
    <row r="10" spans="1:44" s="31" customFormat="1" x14ac:dyDescent="0.25">
      <c r="A10" s="459">
        <v>221</v>
      </c>
      <c r="B10" s="322"/>
      <c r="C10" s="316"/>
      <c r="D10" s="315"/>
      <c r="E10" s="309"/>
      <c r="F10" s="310"/>
      <c r="G10" s="3"/>
      <c r="H10" s="3"/>
      <c r="I10" s="28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</row>
    <row r="11" spans="1:44" s="31" customFormat="1" x14ac:dyDescent="0.25">
      <c r="A11" s="460"/>
      <c r="B11" s="320" t="s">
        <v>7</v>
      </c>
      <c r="C11" s="162"/>
      <c r="D11" s="163"/>
      <c r="E11" s="163"/>
      <c r="F11" s="146"/>
      <c r="G11" s="3"/>
      <c r="H11" s="284"/>
      <c r="I11" s="28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</row>
    <row r="12" spans="1:44" s="31" customFormat="1" x14ac:dyDescent="0.25">
      <c r="A12" s="460"/>
      <c r="B12" s="323" t="s">
        <v>39</v>
      </c>
      <c r="C12" s="87"/>
      <c r="D12" s="85">
        <v>12</v>
      </c>
      <c r="E12" s="85">
        <v>1500</v>
      </c>
      <c r="F12" s="86">
        <v>20000</v>
      </c>
      <c r="G12" s="3"/>
      <c r="H12" s="284"/>
      <c r="I12" s="282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</row>
    <row r="13" spans="1:44" s="82" customFormat="1" ht="16.5" thickBot="1" x14ac:dyDescent="0.3">
      <c r="A13" s="464"/>
      <c r="B13" s="348" t="s">
        <v>6</v>
      </c>
      <c r="C13" s="349"/>
      <c r="D13" s="350"/>
      <c r="E13" s="350"/>
      <c r="F13" s="352">
        <v>20000</v>
      </c>
      <c r="G13" s="3"/>
      <c r="H13" s="284"/>
      <c r="I13" s="28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</row>
    <row r="14" spans="1:44" s="65" customFormat="1" ht="15.75" hidden="1" customHeight="1" x14ac:dyDescent="0.25">
      <c r="A14" s="451">
        <v>222</v>
      </c>
      <c r="B14" s="324" t="s">
        <v>8</v>
      </c>
      <c r="C14" s="97"/>
      <c r="D14" s="98"/>
      <c r="E14" s="98"/>
      <c r="F14" s="99"/>
      <c r="G14" s="3"/>
      <c r="H14" s="284"/>
      <c r="I14" s="28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s="65" customFormat="1" ht="15.75" hidden="1" customHeight="1" x14ac:dyDescent="0.25">
      <c r="A15" s="452"/>
      <c r="B15" s="96" t="s">
        <v>9</v>
      </c>
      <c r="C15" s="84" t="s">
        <v>10</v>
      </c>
      <c r="D15" s="88">
        <v>1</v>
      </c>
      <c r="E15" s="88">
        <v>2935</v>
      </c>
      <c r="F15" s="89"/>
      <c r="G15" s="3"/>
      <c r="H15" s="284"/>
      <c r="I15" s="28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s="65" customFormat="1" ht="15.75" hidden="1" customHeight="1" x14ac:dyDescent="0.25">
      <c r="A16" s="452"/>
      <c r="B16" s="96" t="s">
        <v>11</v>
      </c>
      <c r="C16" s="84" t="s">
        <v>10</v>
      </c>
      <c r="D16" s="88">
        <v>5</v>
      </c>
      <c r="E16" s="88">
        <v>550</v>
      </c>
      <c r="F16" s="89"/>
      <c r="G16" s="3"/>
      <c r="H16" s="284"/>
      <c r="I16" s="282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s="65" customFormat="1" ht="15.75" hidden="1" customHeight="1" x14ac:dyDescent="0.25">
      <c r="A17" s="452"/>
      <c r="B17" s="96" t="s">
        <v>12</v>
      </c>
      <c r="C17" s="84"/>
      <c r="D17" s="88">
        <v>5</v>
      </c>
      <c r="E17" s="88">
        <v>550</v>
      </c>
      <c r="F17" s="89"/>
      <c r="G17" s="3"/>
      <c r="H17" s="284"/>
      <c r="I17" s="282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s="65" customFormat="1" ht="15.75" hidden="1" customHeight="1" x14ac:dyDescent="0.25">
      <c r="A18" s="453"/>
      <c r="B18" s="325" t="s">
        <v>6</v>
      </c>
      <c r="C18" s="84"/>
      <c r="D18" s="88"/>
      <c r="E18" s="88"/>
      <c r="F18" s="90"/>
      <c r="G18" s="3"/>
      <c r="H18" s="284"/>
      <c r="I18" s="28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s="31" customFormat="1" ht="16.5" hidden="1" thickBot="1" x14ac:dyDescent="0.3">
      <c r="A19" s="287"/>
      <c r="B19" s="326"/>
      <c r="C19" s="140"/>
      <c r="D19" s="141"/>
      <c r="E19" s="141"/>
      <c r="F19" s="142"/>
      <c r="G19" s="3"/>
      <c r="H19" s="284"/>
      <c r="I19" s="28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</row>
    <row r="20" spans="1:44" s="31" customFormat="1" ht="16.5" hidden="1" thickBot="1" x14ac:dyDescent="0.3">
      <c r="A20" s="287"/>
      <c r="B20" s="326"/>
      <c r="C20" s="140"/>
      <c r="D20" s="141"/>
      <c r="E20" s="141"/>
      <c r="F20" s="142"/>
      <c r="G20" s="3"/>
      <c r="H20" s="284"/>
      <c r="I20" s="28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</row>
    <row r="21" spans="1:44" s="31" customFormat="1" ht="16.5" hidden="1" thickBot="1" x14ac:dyDescent="0.3">
      <c r="A21" s="287"/>
      <c r="B21" s="326"/>
      <c r="C21" s="140"/>
      <c r="D21" s="141"/>
      <c r="E21" s="141"/>
      <c r="F21" s="142"/>
      <c r="G21" s="3"/>
      <c r="H21" s="284"/>
      <c r="I21" s="28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</row>
    <row r="22" spans="1:44" s="31" customFormat="1" ht="16.5" hidden="1" thickBot="1" x14ac:dyDescent="0.3">
      <c r="A22" s="287"/>
      <c r="B22" s="326"/>
      <c r="C22" s="140"/>
      <c r="D22" s="141"/>
      <c r="E22" s="141"/>
      <c r="F22" s="142"/>
      <c r="G22" s="3"/>
      <c r="H22" s="284"/>
      <c r="I22" s="28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</row>
    <row r="23" spans="1:44" s="31" customFormat="1" ht="16.5" hidden="1" thickBot="1" x14ac:dyDescent="0.3">
      <c r="A23" s="287"/>
      <c r="B23" s="326"/>
      <c r="C23" s="140"/>
      <c r="D23" s="141"/>
      <c r="E23" s="141"/>
      <c r="F23" s="142"/>
      <c r="G23" s="3"/>
      <c r="H23" s="284"/>
      <c r="I23" s="282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</row>
    <row r="24" spans="1:44" s="31" customFormat="1" ht="16.5" hidden="1" thickBot="1" x14ac:dyDescent="0.3">
      <c r="A24" s="287"/>
      <c r="B24" s="326"/>
      <c r="C24" s="140"/>
      <c r="D24" s="141"/>
      <c r="E24" s="141"/>
      <c r="F24" s="142"/>
      <c r="G24" s="3"/>
      <c r="H24" s="284"/>
      <c r="I24" s="28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</row>
    <row r="25" spans="1:44" s="31" customFormat="1" ht="16.5" hidden="1" thickBot="1" x14ac:dyDescent="0.3">
      <c r="A25" s="287"/>
      <c r="B25" s="326"/>
      <c r="C25" s="140"/>
      <c r="D25" s="141"/>
      <c r="E25" s="141"/>
      <c r="F25" s="142"/>
      <c r="G25" s="3"/>
      <c r="H25" s="284"/>
      <c r="I25" s="28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</row>
    <row r="26" spans="1:44" s="31" customFormat="1" ht="16.5" hidden="1" thickBot="1" x14ac:dyDescent="0.3">
      <c r="A26" s="287"/>
      <c r="B26" s="326"/>
      <c r="C26" s="140"/>
      <c r="D26" s="141"/>
      <c r="E26" s="141"/>
      <c r="F26" s="142"/>
      <c r="G26" s="3"/>
      <c r="H26" s="284"/>
      <c r="I26" s="28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</row>
    <row r="27" spans="1:44" s="31" customFormat="1" x14ac:dyDescent="0.25">
      <c r="A27" s="291"/>
      <c r="B27" s="298"/>
      <c r="C27" s="268"/>
      <c r="D27" s="292"/>
      <c r="E27" s="292"/>
      <c r="F27" s="293"/>
      <c r="G27" s="3"/>
      <c r="H27" s="284"/>
      <c r="I27" s="28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</row>
    <row r="28" spans="1:44" s="31" customFormat="1" x14ac:dyDescent="0.25">
      <c r="A28" s="287">
        <v>225</v>
      </c>
      <c r="B28" s="323" t="s">
        <v>64</v>
      </c>
      <c r="C28" s="114"/>
      <c r="D28" s="288"/>
      <c r="E28" s="288"/>
      <c r="F28" s="303">
        <v>7000</v>
      </c>
      <c r="G28" s="3"/>
      <c r="H28" s="284"/>
      <c r="I28" s="282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</row>
    <row r="29" spans="1:44" s="31" customFormat="1" x14ac:dyDescent="0.25">
      <c r="A29" s="287"/>
      <c r="B29" s="299"/>
      <c r="C29" s="114"/>
      <c r="D29" s="288"/>
      <c r="E29" s="288"/>
      <c r="F29" s="294"/>
      <c r="G29" s="3"/>
      <c r="H29" s="284"/>
      <c r="I29" s="28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</row>
    <row r="30" spans="1:44" s="31" customFormat="1" ht="16.5" thickBot="1" x14ac:dyDescent="0.3">
      <c r="A30" s="287"/>
      <c r="B30" s="348" t="s">
        <v>6</v>
      </c>
      <c r="C30" s="349"/>
      <c r="D30" s="350"/>
      <c r="E30" s="350"/>
      <c r="F30" s="351">
        <f>SUM(F28:F29)</f>
        <v>7000</v>
      </c>
      <c r="G30" s="3"/>
      <c r="H30" s="284"/>
      <c r="I30" s="282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</row>
    <row r="31" spans="1:44" s="31" customFormat="1" x14ac:dyDescent="0.25">
      <c r="A31" s="459">
        <v>226</v>
      </c>
      <c r="B31" s="300" t="s">
        <v>14</v>
      </c>
      <c r="C31" s="106"/>
      <c r="D31" s="107"/>
      <c r="E31" s="107"/>
      <c r="F31" s="108"/>
      <c r="G31" s="3"/>
      <c r="H31" s="284"/>
      <c r="I31" s="282"/>
      <c r="J31" s="28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31" customFormat="1" x14ac:dyDescent="0.25">
      <c r="A32" s="460"/>
      <c r="B32" s="96" t="s">
        <v>48</v>
      </c>
      <c r="C32" s="84"/>
      <c r="D32" s="88">
        <v>12</v>
      </c>
      <c r="E32" s="88">
        <v>1500</v>
      </c>
      <c r="F32" s="89">
        <f>D32*E32</f>
        <v>18000</v>
      </c>
      <c r="G32" s="3"/>
      <c r="H32" s="284"/>
      <c r="I32" s="282"/>
      <c r="J32" s="3"/>
      <c r="K32" s="284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</row>
    <row r="33" spans="1:44" s="65" customFormat="1" x14ac:dyDescent="0.25">
      <c r="A33" s="460"/>
      <c r="B33" s="96" t="s">
        <v>15</v>
      </c>
      <c r="C33" s="84" t="s">
        <v>47</v>
      </c>
      <c r="D33" s="88">
        <v>4</v>
      </c>
      <c r="E33" s="88">
        <v>1750</v>
      </c>
      <c r="F33" s="89">
        <v>7000</v>
      </c>
      <c r="G33" s="164"/>
      <c r="H33" s="286"/>
      <c r="I33" s="28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s="65" customFormat="1" x14ac:dyDescent="0.25">
      <c r="A34" s="460"/>
      <c r="B34" s="96"/>
      <c r="C34" s="84"/>
      <c r="D34" s="88"/>
      <c r="E34" s="88"/>
      <c r="F34" s="89"/>
      <c r="G34" s="164"/>
      <c r="H34" s="286"/>
      <c r="I34" s="28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s="31" customFormat="1" ht="16.5" thickBot="1" x14ac:dyDescent="0.3">
      <c r="A35" s="460"/>
      <c r="B35" s="348" t="s">
        <v>6</v>
      </c>
      <c r="C35" s="345"/>
      <c r="D35" s="346"/>
      <c r="E35" s="346"/>
      <c r="F35" s="347">
        <f>SUM(F32:F34)</f>
        <v>25000</v>
      </c>
      <c r="G35" s="3"/>
      <c r="H35" s="286"/>
      <c r="I35" s="285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</row>
    <row r="36" spans="1:44" s="65" customFormat="1" ht="15.75" hidden="1" customHeight="1" x14ac:dyDescent="0.25">
      <c r="A36" s="287"/>
      <c r="B36" s="327" t="s">
        <v>16</v>
      </c>
      <c r="C36" s="97"/>
      <c r="D36" s="98"/>
      <c r="E36" s="98"/>
      <c r="F36" s="99"/>
      <c r="G36" s="3"/>
      <c r="H36" s="284"/>
      <c r="I36" s="282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s="65" customFormat="1" ht="15.75" hidden="1" customHeight="1" x14ac:dyDescent="0.25">
      <c r="A37" s="287"/>
      <c r="B37" s="96" t="s">
        <v>17</v>
      </c>
      <c r="C37" s="84" t="s">
        <v>5</v>
      </c>
      <c r="D37" s="88">
        <v>10</v>
      </c>
      <c r="E37" s="88">
        <v>375</v>
      </c>
      <c r="F37" s="89"/>
      <c r="G37" s="3"/>
      <c r="H37" s="284"/>
      <c r="I37" s="282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s="65" customFormat="1" ht="15.75" hidden="1" customHeight="1" thickBot="1" x14ac:dyDescent="0.3">
      <c r="A38" s="318"/>
      <c r="B38" s="328" t="s">
        <v>6</v>
      </c>
      <c r="C38" s="295"/>
      <c r="D38" s="296"/>
      <c r="E38" s="296"/>
      <c r="F38" s="297"/>
      <c r="G38" s="3"/>
      <c r="H38" s="284"/>
      <c r="I38" s="282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s="65" customFormat="1" ht="15.75" customHeight="1" x14ac:dyDescent="0.25">
      <c r="A39" s="461">
        <v>310</v>
      </c>
      <c r="B39" s="329"/>
      <c r="C39" s="289"/>
      <c r="D39" s="290"/>
      <c r="E39" s="290"/>
      <c r="F39" s="330"/>
      <c r="G39" s="3"/>
      <c r="H39" s="284"/>
      <c r="I39" s="282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s="65" customFormat="1" ht="15.75" customHeight="1" x14ac:dyDescent="0.25">
      <c r="A40" s="462"/>
      <c r="B40" s="331"/>
      <c r="C40" s="301"/>
      <c r="D40" s="301"/>
      <c r="E40" s="302"/>
      <c r="F40" s="332"/>
      <c r="G40" s="3"/>
      <c r="H40" s="284"/>
      <c r="I40" s="282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s="65" customFormat="1" ht="15.75" customHeight="1" x14ac:dyDescent="0.25">
      <c r="A41" s="462"/>
      <c r="B41" s="325"/>
      <c r="C41" s="84"/>
      <c r="D41" s="88"/>
      <c r="E41" s="88"/>
      <c r="F41" s="333"/>
      <c r="G41" s="3"/>
      <c r="H41" s="284"/>
      <c r="I41" s="282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s="65" customFormat="1" ht="15.75" customHeight="1" x14ac:dyDescent="0.25">
      <c r="A42" s="463"/>
      <c r="B42" s="353"/>
      <c r="C42" s="342"/>
      <c r="D42" s="343"/>
      <c r="E42" s="343"/>
      <c r="F42" s="344"/>
      <c r="G42" s="3"/>
      <c r="H42" s="284"/>
      <c r="I42" s="282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s="31" customFormat="1" ht="15" x14ac:dyDescent="0.25">
      <c r="A43" s="449">
        <v>346</v>
      </c>
      <c r="B43" s="409" t="s">
        <v>237</v>
      </c>
      <c r="C43" s="254"/>
      <c r="D43" s="254"/>
      <c r="E43" s="251"/>
      <c r="F43" s="333"/>
      <c r="G43" s="3"/>
      <c r="H43" s="3"/>
      <c r="I43" s="282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31" customFormat="1" ht="16.5" thickBot="1" x14ac:dyDescent="0.3">
      <c r="A44" s="450"/>
      <c r="B44" s="334"/>
      <c r="C44" s="335"/>
      <c r="D44" s="336"/>
      <c r="E44" s="336"/>
      <c r="F44" s="337">
        <v>10000</v>
      </c>
      <c r="G44" s="3"/>
      <c r="H44" s="3"/>
      <c r="I44" s="282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</row>
    <row r="45" spans="1:44" s="31" customFormat="1" ht="16.5" thickBot="1" x14ac:dyDescent="0.3">
      <c r="A45" s="95"/>
      <c r="B45" s="338" t="s">
        <v>45</v>
      </c>
      <c r="C45" s="339"/>
      <c r="D45" s="340"/>
      <c r="E45" s="340"/>
      <c r="F45" s="341">
        <v>102000</v>
      </c>
      <c r="G45"/>
      <c r="H45" s="80"/>
      <c r="I45" s="38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1:44" x14ac:dyDescent="0.25">
      <c r="G46"/>
      <c r="I46" s="38"/>
    </row>
    <row r="47" spans="1:44" x14ac:dyDescent="0.25">
      <c r="G47"/>
      <c r="I47" s="38"/>
    </row>
    <row r="48" spans="1:44" ht="15" x14ac:dyDescent="0.25">
      <c r="A48" s="448" t="s">
        <v>41</v>
      </c>
      <c r="B48" s="448"/>
      <c r="C48" s="448"/>
      <c r="D48" s="448"/>
      <c r="E48" s="448"/>
      <c r="F48" s="448"/>
      <c r="G48"/>
      <c r="I48" s="38"/>
    </row>
    <row r="49" spans="3:9" x14ac:dyDescent="0.25">
      <c r="G49"/>
      <c r="I49" s="38"/>
    </row>
    <row r="50" spans="3:9" x14ac:dyDescent="0.25">
      <c r="C50"/>
      <c r="D50"/>
      <c r="E50" s="38"/>
      <c r="F50"/>
      <c r="G50"/>
      <c r="I50" s="38"/>
    </row>
    <row r="51" spans="3:9" x14ac:dyDescent="0.25">
      <c r="G51"/>
      <c r="I51" s="38"/>
    </row>
    <row r="52" spans="3:9" x14ac:dyDescent="0.25">
      <c r="G52"/>
      <c r="I52" s="38"/>
    </row>
    <row r="53" spans="3:9" x14ac:dyDescent="0.25">
      <c r="G53"/>
      <c r="I53" s="38"/>
    </row>
    <row r="54" spans="3:9" x14ac:dyDescent="0.25">
      <c r="G54"/>
      <c r="I54" s="38"/>
    </row>
    <row r="55" spans="3:9" x14ac:dyDescent="0.25">
      <c r="G55"/>
      <c r="I55" s="38"/>
    </row>
    <row r="56" spans="3:9" x14ac:dyDescent="0.25">
      <c r="G56"/>
      <c r="I56" s="38"/>
    </row>
    <row r="57" spans="3:9" x14ac:dyDescent="0.25">
      <c r="G57"/>
      <c r="I57" s="38"/>
    </row>
    <row r="58" spans="3:9" x14ac:dyDescent="0.25">
      <c r="G58"/>
      <c r="I58" s="38"/>
    </row>
    <row r="59" spans="3:9" x14ac:dyDescent="0.25">
      <c r="G59"/>
      <c r="I59" s="38"/>
    </row>
    <row r="60" spans="3:9" x14ac:dyDescent="0.25">
      <c r="G60"/>
      <c r="I60" s="38"/>
    </row>
    <row r="61" spans="3:9" x14ac:dyDescent="0.25">
      <c r="G61"/>
      <c r="I61" s="38"/>
    </row>
    <row r="62" spans="3:9" x14ac:dyDescent="0.25">
      <c r="G62"/>
      <c r="I62" s="38"/>
    </row>
    <row r="63" spans="3:9" x14ac:dyDescent="0.25">
      <c r="G63"/>
      <c r="I63" s="38"/>
    </row>
    <row r="64" spans="3:9" x14ac:dyDescent="0.25">
      <c r="G64"/>
      <c r="I64" s="38"/>
    </row>
    <row r="65" spans="7:9" x14ac:dyDescent="0.25">
      <c r="G65"/>
      <c r="I65" s="38"/>
    </row>
    <row r="66" spans="7:9" x14ac:dyDescent="0.25">
      <c r="G66"/>
      <c r="I66" s="38"/>
    </row>
    <row r="67" spans="7:9" x14ac:dyDescent="0.25">
      <c r="G67"/>
      <c r="I67" s="38"/>
    </row>
    <row r="68" spans="7:9" x14ac:dyDescent="0.25">
      <c r="G68"/>
      <c r="I68" s="38"/>
    </row>
    <row r="69" spans="7:9" x14ac:dyDescent="0.25">
      <c r="G69"/>
      <c r="I69" s="38"/>
    </row>
    <row r="70" spans="7:9" x14ac:dyDescent="0.25">
      <c r="G70"/>
      <c r="I70" s="38"/>
    </row>
    <row r="71" spans="7:9" x14ac:dyDescent="0.25">
      <c r="G71"/>
      <c r="I71" s="38"/>
    </row>
    <row r="72" spans="7:9" x14ac:dyDescent="0.25">
      <c r="G72"/>
      <c r="I72" s="38"/>
    </row>
    <row r="73" spans="7:9" x14ac:dyDescent="0.25">
      <c r="G73"/>
      <c r="I73" s="38"/>
    </row>
    <row r="74" spans="7:9" x14ac:dyDescent="0.25">
      <c r="G74"/>
      <c r="I74" s="38"/>
    </row>
    <row r="75" spans="7:9" x14ac:dyDescent="0.25">
      <c r="G75"/>
      <c r="I75" s="38"/>
    </row>
    <row r="76" spans="7:9" x14ac:dyDescent="0.25">
      <c r="G76"/>
      <c r="I76" s="38"/>
    </row>
    <row r="77" spans="7:9" x14ac:dyDescent="0.25">
      <c r="G77"/>
      <c r="I77" s="38"/>
    </row>
    <row r="78" spans="7:9" x14ac:dyDescent="0.25">
      <c r="G78"/>
      <c r="I78" s="38"/>
    </row>
    <row r="79" spans="7:9" x14ac:dyDescent="0.25">
      <c r="G79"/>
      <c r="I79" s="38"/>
    </row>
    <row r="80" spans="7:9" x14ac:dyDescent="0.25">
      <c r="G80"/>
      <c r="I80" s="38"/>
    </row>
    <row r="81" spans="7:9" x14ac:dyDescent="0.25">
      <c r="G81"/>
      <c r="I81" s="38"/>
    </row>
    <row r="82" spans="7:9" x14ac:dyDescent="0.25">
      <c r="G82"/>
      <c r="I82" s="38"/>
    </row>
    <row r="83" spans="7:9" x14ac:dyDescent="0.25">
      <c r="G83"/>
      <c r="I83" s="38"/>
    </row>
    <row r="84" spans="7:9" x14ac:dyDescent="0.25">
      <c r="G84"/>
      <c r="I84" s="38"/>
    </row>
    <row r="85" spans="7:9" x14ac:dyDescent="0.25">
      <c r="G85"/>
      <c r="I85" s="38"/>
    </row>
    <row r="86" spans="7:9" x14ac:dyDescent="0.25">
      <c r="G86"/>
      <c r="I86" s="38"/>
    </row>
    <row r="87" spans="7:9" x14ac:dyDescent="0.25">
      <c r="G87"/>
      <c r="I87" s="38"/>
    </row>
    <row r="88" spans="7:9" x14ac:dyDescent="0.25">
      <c r="G88"/>
      <c r="I88" s="38"/>
    </row>
    <row r="89" spans="7:9" x14ac:dyDescent="0.25">
      <c r="G89"/>
      <c r="I89" s="38"/>
    </row>
    <row r="90" spans="7:9" x14ac:dyDescent="0.25">
      <c r="G90"/>
      <c r="I90" s="38"/>
    </row>
    <row r="91" spans="7:9" x14ac:dyDescent="0.25">
      <c r="G91"/>
      <c r="I91" s="38"/>
    </row>
    <row r="92" spans="7:9" x14ac:dyDescent="0.25">
      <c r="G92"/>
      <c r="I92" s="38"/>
    </row>
    <row r="93" spans="7:9" x14ac:dyDescent="0.25">
      <c r="G93"/>
      <c r="I93" s="38"/>
    </row>
    <row r="94" spans="7:9" x14ac:dyDescent="0.25">
      <c r="G94"/>
      <c r="I94" s="38"/>
    </row>
    <row r="95" spans="7:9" x14ac:dyDescent="0.25">
      <c r="G95"/>
      <c r="I95" s="38"/>
    </row>
    <row r="96" spans="7:9" x14ac:dyDescent="0.25">
      <c r="G96"/>
      <c r="I96" s="38"/>
    </row>
    <row r="97" spans="7:9" x14ac:dyDescent="0.25">
      <c r="G97"/>
      <c r="I97" s="38"/>
    </row>
    <row r="98" spans="7:9" x14ac:dyDescent="0.25">
      <c r="G98"/>
      <c r="I98" s="38"/>
    </row>
    <row r="99" spans="7:9" x14ac:dyDescent="0.25">
      <c r="G99"/>
      <c r="I99" s="38"/>
    </row>
    <row r="100" spans="7:9" x14ac:dyDescent="0.25">
      <c r="G100"/>
      <c r="I100" s="38"/>
    </row>
    <row r="101" spans="7:9" x14ac:dyDescent="0.25">
      <c r="G101"/>
      <c r="I101" s="38"/>
    </row>
    <row r="102" spans="7:9" x14ac:dyDescent="0.25">
      <c r="G102"/>
      <c r="I102" s="38"/>
    </row>
    <row r="103" spans="7:9" x14ac:dyDescent="0.25">
      <c r="G103"/>
      <c r="I103" s="38"/>
    </row>
    <row r="104" spans="7:9" x14ac:dyDescent="0.25">
      <c r="G104"/>
      <c r="I104" s="38"/>
    </row>
    <row r="105" spans="7:9" x14ac:dyDescent="0.25">
      <c r="G105"/>
      <c r="I105" s="38"/>
    </row>
    <row r="106" spans="7:9" x14ac:dyDescent="0.25">
      <c r="G106"/>
      <c r="I106" s="38"/>
    </row>
    <row r="107" spans="7:9" x14ac:dyDescent="0.25">
      <c r="G107"/>
      <c r="I107" s="38"/>
    </row>
    <row r="108" spans="7:9" x14ac:dyDescent="0.25">
      <c r="G108"/>
      <c r="I108" s="38"/>
    </row>
    <row r="109" spans="7:9" x14ac:dyDescent="0.25">
      <c r="G109"/>
      <c r="I109" s="38"/>
    </row>
    <row r="110" spans="7:9" x14ac:dyDescent="0.25">
      <c r="G110"/>
      <c r="I110" s="38"/>
    </row>
    <row r="111" spans="7:9" x14ac:dyDescent="0.25">
      <c r="G111"/>
      <c r="I111" s="38"/>
    </row>
    <row r="112" spans="7:9" x14ac:dyDescent="0.25">
      <c r="G112"/>
      <c r="I112" s="38"/>
    </row>
    <row r="113" spans="7:9" x14ac:dyDescent="0.25">
      <c r="G113"/>
      <c r="I113" s="38"/>
    </row>
    <row r="114" spans="7:9" x14ac:dyDescent="0.25">
      <c r="G114"/>
      <c r="I114" s="38"/>
    </row>
    <row r="115" spans="7:9" x14ac:dyDescent="0.25">
      <c r="G115"/>
      <c r="I115" s="38"/>
    </row>
    <row r="116" spans="7:9" x14ac:dyDescent="0.25">
      <c r="G116"/>
      <c r="I116" s="38"/>
    </row>
    <row r="117" spans="7:9" x14ac:dyDescent="0.25">
      <c r="G117"/>
      <c r="I117" s="38"/>
    </row>
    <row r="118" spans="7:9" x14ac:dyDescent="0.25">
      <c r="G118"/>
      <c r="I118" s="38"/>
    </row>
    <row r="119" spans="7:9" x14ac:dyDescent="0.25">
      <c r="G119"/>
      <c r="I119" s="38"/>
    </row>
    <row r="120" spans="7:9" x14ac:dyDescent="0.25">
      <c r="G120"/>
      <c r="I120" s="38"/>
    </row>
    <row r="121" spans="7:9" x14ac:dyDescent="0.25">
      <c r="G121"/>
      <c r="I121" s="38"/>
    </row>
    <row r="122" spans="7:9" x14ac:dyDescent="0.25">
      <c r="G122"/>
      <c r="I122" s="38"/>
    </row>
    <row r="123" spans="7:9" x14ac:dyDescent="0.25">
      <c r="G123"/>
      <c r="I123" s="38"/>
    </row>
    <row r="124" spans="7:9" x14ac:dyDescent="0.25">
      <c r="G124"/>
      <c r="I124" s="38"/>
    </row>
    <row r="125" spans="7:9" x14ac:dyDescent="0.25">
      <c r="G125"/>
      <c r="I125" s="38"/>
    </row>
    <row r="126" spans="7:9" x14ac:dyDescent="0.25">
      <c r="G126"/>
      <c r="I126" s="38"/>
    </row>
    <row r="127" spans="7:9" x14ac:dyDescent="0.25">
      <c r="G127"/>
      <c r="I127" s="38"/>
    </row>
    <row r="128" spans="7:9" x14ac:dyDescent="0.25">
      <c r="G128"/>
      <c r="I128" s="38"/>
    </row>
    <row r="129" spans="7:9" x14ac:dyDescent="0.25">
      <c r="G129"/>
      <c r="I129" s="38"/>
    </row>
    <row r="130" spans="7:9" x14ac:dyDescent="0.25">
      <c r="G130"/>
      <c r="I130" s="38"/>
    </row>
    <row r="131" spans="7:9" x14ac:dyDescent="0.25">
      <c r="G131"/>
      <c r="I131" s="38"/>
    </row>
    <row r="132" spans="7:9" x14ac:dyDescent="0.25">
      <c r="G132"/>
      <c r="I132" s="38"/>
    </row>
    <row r="133" spans="7:9" x14ac:dyDescent="0.25">
      <c r="G133"/>
      <c r="I133" s="38"/>
    </row>
    <row r="134" spans="7:9" x14ac:dyDescent="0.25">
      <c r="G134"/>
      <c r="I134" s="38"/>
    </row>
    <row r="135" spans="7:9" x14ac:dyDescent="0.25">
      <c r="G135"/>
      <c r="I135" s="38"/>
    </row>
    <row r="136" spans="7:9" x14ac:dyDescent="0.25">
      <c r="G136"/>
      <c r="I136" s="38"/>
    </row>
    <row r="137" spans="7:9" x14ac:dyDescent="0.25">
      <c r="G137"/>
      <c r="I137" s="38"/>
    </row>
    <row r="138" spans="7:9" x14ac:dyDescent="0.25">
      <c r="G138"/>
      <c r="I138" s="38"/>
    </row>
    <row r="139" spans="7:9" x14ac:dyDescent="0.25">
      <c r="G139"/>
      <c r="I139" s="38"/>
    </row>
    <row r="140" spans="7:9" x14ac:dyDescent="0.25">
      <c r="G140"/>
      <c r="I140" s="38"/>
    </row>
    <row r="141" spans="7:9" x14ac:dyDescent="0.25">
      <c r="G141"/>
      <c r="I141" s="38"/>
    </row>
    <row r="142" spans="7:9" x14ac:dyDescent="0.25">
      <c r="G142"/>
      <c r="I142" s="38"/>
    </row>
    <row r="143" spans="7:9" x14ac:dyDescent="0.25">
      <c r="G143"/>
      <c r="I143" s="38"/>
    </row>
    <row r="144" spans="7:9" x14ac:dyDescent="0.25">
      <c r="G144"/>
      <c r="I144" s="38"/>
    </row>
    <row r="145" spans="7:9" x14ac:dyDescent="0.25">
      <c r="G145"/>
      <c r="I145" s="38"/>
    </row>
    <row r="146" spans="7:9" x14ac:dyDescent="0.25">
      <c r="G146"/>
      <c r="I146" s="38"/>
    </row>
    <row r="147" spans="7:9" x14ac:dyDescent="0.25">
      <c r="G147"/>
      <c r="I147" s="38"/>
    </row>
    <row r="148" spans="7:9" x14ac:dyDescent="0.25">
      <c r="G148"/>
      <c r="I148" s="38"/>
    </row>
    <row r="149" spans="7:9" x14ac:dyDescent="0.25">
      <c r="G149"/>
      <c r="I149" s="38"/>
    </row>
    <row r="150" spans="7:9" x14ac:dyDescent="0.25">
      <c r="G150"/>
      <c r="I150" s="38"/>
    </row>
    <row r="151" spans="7:9" x14ac:dyDescent="0.25">
      <c r="G151"/>
      <c r="I151" s="38"/>
    </row>
    <row r="152" spans="7:9" x14ac:dyDescent="0.25">
      <c r="G152"/>
      <c r="I152" s="38"/>
    </row>
    <row r="153" spans="7:9" x14ac:dyDescent="0.25">
      <c r="G153"/>
      <c r="I153" s="38"/>
    </row>
    <row r="154" spans="7:9" x14ac:dyDescent="0.25">
      <c r="G154"/>
      <c r="I154" s="38"/>
    </row>
    <row r="155" spans="7:9" x14ac:dyDescent="0.25">
      <c r="G155"/>
      <c r="I155" s="38"/>
    </row>
    <row r="156" spans="7:9" x14ac:dyDescent="0.25">
      <c r="G156"/>
      <c r="I156" s="38"/>
    </row>
    <row r="157" spans="7:9" x14ac:dyDescent="0.25">
      <c r="G157"/>
      <c r="I157" s="38"/>
    </row>
    <row r="158" spans="7:9" x14ac:dyDescent="0.25">
      <c r="G158"/>
      <c r="I158" s="38"/>
    </row>
    <row r="159" spans="7:9" x14ac:dyDescent="0.25">
      <c r="G159"/>
      <c r="I159" s="38"/>
    </row>
    <row r="160" spans="7:9" x14ac:dyDescent="0.25">
      <c r="G160"/>
      <c r="I160" s="38"/>
    </row>
    <row r="161" spans="7:9" x14ac:dyDescent="0.25">
      <c r="G161"/>
      <c r="I161" s="38"/>
    </row>
    <row r="162" spans="7:9" x14ac:dyDescent="0.25">
      <c r="G162"/>
      <c r="I162" s="38"/>
    </row>
    <row r="163" spans="7:9" x14ac:dyDescent="0.25">
      <c r="G163"/>
      <c r="I163" s="38"/>
    </row>
    <row r="164" spans="7:9" x14ac:dyDescent="0.25">
      <c r="G164"/>
      <c r="I164" s="38"/>
    </row>
    <row r="165" spans="7:9" x14ac:dyDescent="0.25">
      <c r="G165"/>
      <c r="I165" s="38"/>
    </row>
    <row r="166" spans="7:9" x14ac:dyDescent="0.25">
      <c r="G166"/>
      <c r="I166" s="38"/>
    </row>
    <row r="167" spans="7:9" x14ac:dyDescent="0.25">
      <c r="G167"/>
      <c r="I167" s="38"/>
    </row>
    <row r="168" spans="7:9" x14ac:dyDescent="0.25">
      <c r="G168"/>
      <c r="I168" s="38"/>
    </row>
    <row r="169" spans="7:9" x14ac:dyDescent="0.25">
      <c r="G169"/>
      <c r="I169" s="38"/>
    </row>
    <row r="170" spans="7:9" x14ac:dyDescent="0.25">
      <c r="G170"/>
      <c r="I170" s="38"/>
    </row>
    <row r="171" spans="7:9" x14ac:dyDescent="0.25">
      <c r="G171"/>
      <c r="I171" s="38"/>
    </row>
    <row r="172" spans="7:9" x14ac:dyDescent="0.25">
      <c r="G172"/>
      <c r="I172" s="38"/>
    </row>
    <row r="173" spans="7:9" x14ac:dyDescent="0.25">
      <c r="G173"/>
      <c r="I173" s="38"/>
    </row>
    <row r="174" spans="7:9" x14ac:dyDescent="0.25">
      <c r="G174"/>
      <c r="I174" s="38"/>
    </row>
    <row r="175" spans="7:9" x14ac:dyDescent="0.25">
      <c r="G175"/>
      <c r="I175" s="38"/>
    </row>
    <row r="176" spans="7:9" x14ac:dyDescent="0.25">
      <c r="G176"/>
      <c r="I176" s="38"/>
    </row>
    <row r="177" spans="7:9" x14ac:dyDescent="0.25">
      <c r="G177"/>
      <c r="I177" s="38"/>
    </row>
    <row r="178" spans="7:9" x14ac:dyDescent="0.25">
      <c r="G178"/>
      <c r="I178" s="38"/>
    </row>
    <row r="179" spans="7:9" x14ac:dyDescent="0.25">
      <c r="G179"/>
      <c r="I179" s="38"/>
    </row>
    <row r="180" spans="7:9" x14ac:dyDescent="0.25">
      <c r="G180"/>
      <c r="I180" s="38"/>
    </row>
    <row r="181" spans="7:9" x14ac:dyDescent="0.25">
      <c r="G181"/>
      <c r="I181" s="38"/>
    </row>
    <row r="182" spans="7:9" x14ac:dyDescent="0.25">
      <c r="G182"/>
      <c r="I182" s="38"/>
    </row>
    <row r="183" spans="7:9" x14ac:dyDescent="0.25">
      <c r="G183"/>
      <c r="I183" s="38"/>
    </row>
    <row r="184" spans="7:9" x14ac:dyDescent="0.25">
      <c r="G184"/>
      <c r="I184" s="38"/>
    </row>
    <row r="185" spans="7:9" x14ac:dyDescent="0.25">
      <c r="G185"/>
      <c r="I185" s="38"/>
    </row>
    <row r="186" spans="7:9" x14ac:dyDescent="0.25">
      <c r="G186"/>
      <c r="I186" s="38"/>
    </row>
    <row r="187" spans="7:9" x14ac:dyDescent="0.25">
      <c r="G187"/>
      <c r="I187" s="38"/>
    </row>
    <row r="188" spans="7:9" x14ac:dyDescent="0.25">
      <c r="G188"/>
      <c r="I188" s="38"/>
    </row>
    <row r="189" spans="7:9" x14ac:dyDescent="0.25">
      <c r="G189"/>
      <c r="I189" s="38"/>
    </row>
    <row r="190" spans="7:9" x14ac:dyDescent="0.25">
      <c r="G190"/>
      <c r="I190" s="38"/>
    </row>
    <row r="191" spans="7:9" x14ac:dyDescent="0.25">
      <c r="G191"/>
      <c r="I191" s="38"/>
    </row>
    <row r="192" spans="7:9" x14ac:dyDescent="0.25">
      <c r="G192"/>
      <c r="I192" s="38"/>
    </row>
    <row r="193" spans="7:9" x14ac:dyDescent="0.25">
      <c r="G193"/>
      <c r="I193" s="38"/>
    </row>
    <row r="194" spans="7:9" x14ac:dyDescent="0.25">
      <c r="G194"/>
      <c r="I194" s="38"/>
    </row>
    <row r="195" spans="7:9" x14ac:dyDescent="0.25">
      <c r="G195"/>
      <c r="I195" s="38"/>
    </row>
    <row r="196" spans="7:9" x14ac:dyDescent="0.25">
      <c r="G196"/>
      <c r="I196" s="38"/>
    </row>
    <row r="197" spans="7:9" x14ac:dyDescent="0.25">
      <c r="G197"/>
      <c r="I197" s="38"/>
    </row>
    <row r="198" spans="7:9" x14ac:dyDescent="0.25">
      <c r="G198"/>
      <c r="I198" s="38"/>
    </row>
    <row r="199" spans="7:9" x14ac:dyDescent="0.25">
      <c r="G199"/>
      <c r="I199" s="38"/>
    </row>
    <row r="200" spans="7:9" x14ac:dyDescent="0.25">
      <c r="G200"/>
      <c r="I200" s="38"/>
    </row>
    <row r="201" spans="7:9" x14ac:dyDescent="0.25">
      <c r="G201"/>
      <c r="I201" s="38"/>
    </row>
    <row r="202" spans="7:9" x14ac:dyDescent="0.25">
      <c r="G202"/>
      <c r="I202" s="38"/>
    </row>
    <row r="203" spans="7:9" x14ac:dyDescent="0.25">
      <c r="G203"/>
      <c r="I203" s="38"/>
    </row>
    <row r="204" spans="7:9" x14ac:dyDescent="0.25">
      <c r="G204"/>
      <c r="I204" s="38"/>
    </row>
    <row r="205" spans="7:9" x14ac:dyDescent="0.25">
      <c r="G205"/>
      <c r="I205" s="38"/>
    </row>
    <row r="206" spans="7:9" x14ac:dyDescent="0.25">
      <c r="G206"/>
      <c r="I206" s="38"/>
    </row>
    <row r="207" spans="7:9" x14ac:dyDescent="0.25">
      <c r="G207"/>
      <c r="I207" s="38"/>
    </row>
    <row r="208" spans="7:9" x14ac:dyDescent="0.25">
      <c r="G208"/>
      <c r="I208" s="38"/>
    </row>
    <row r="209" spans="7:9" x14ac:dyDescent="0.25">
      <c r="G209"/>
      <c r="I209" s="38"/>
    </row>
    <row r="210" spans="7:9" x14ac:dyDescent="0.25">
      <c r="G210"/>
      <c r="I210" s="38"/>
    </row>
    <row r="211" spans="7:9" x14ac:dyDescent="0.25">
      <c r="G211"/>
      <c r="I211" s="38"/>
    </row>
    <row r="212" spans="7:9" x14ac:dyDescent="0.25">
      <c r="G212"/>
      <c r="I212" s="38"/>
    </row>
    <row r="213" spans="7:9" x14ac:dyDescent="0.25">
      <c r="G213"/>
      <c r="I213" s="38"/>
    </row>
    <row r="214" spans="7:9" x14ac:dyDescent="0.25">
      <c r="G214"/>
      <c r="I214" s="38"/>
    </row>
    <row r="215" spans="7:9" x14ac:dyDescent="0.25">
      <c r="G215"/>
      <c r="I215" s="38"/>
    </row>
    <row r="216" spans="7:9" x14ac:dyDescent="0.25">
      <c r="G216"/>
      <c r="I216" s="38"/>
    </row>
    <row r="217" spans="7:9" x14ac:dyDescent="0.25">
      <c r="G217"/>
      <c r="I217" s="38"/>
    </row>
    <row r="218" spans="7:9" x14ac:dyDescent="0.25">
      <c r="G218"/>
      <c r="I218" s="38"/>
    </row>
    <row r="219" spans="7:9" x14ac:dyDescent="0.25">
      <c r="G219"/>
      <c r="I219" s="38"/>
    </row>
    <row r="220" spans="7:9" x14ac:dyDescent="0.25">
      <c r="G220"/>
      <c r="I220" s="38"/>
    </row>
    <row r="221" spans="7:9" x14ac:dyDescent="0.25">
      <c r="G221"/>
      <c r="I221" s="38"/>
    </row>
    <row r="222" spans="7:9" x14ac:dyDescent="0.25">
      <c r="G222"/>
      <c r="I222" s="38"/>
    </row>
    <row r="223" spans="7:9" x14ac:dyDescent="0.25">
      <c r="G223"/>
      <c r="I223" s="38"/>
    </row>
    <row r="224" spans="7:9" x14ac:dyDescent="0.25">
      <c r="G224"/>
      <c r="I224" s="38"/>
    </row>
    <row r="225" spans="7:9" x14ac:dyDescent="0.25">
      <c r="G225"/>
      <c r="I225" s="38"/>
    </row>
    <row r="226" spans="7:9" x14ac:dyDescent="0.25">
      <c r="G226"/>
      <c r="I226" s="38"/>
    </row>
    <row r="227" spans="7:9" x14ac:dyDescent="0.25">
      <c r="G227"/>
      <c r="I227" s="38"/>
    </row>
    <row r="228" spans="7:9" x14ac:dyDescent="0.25">
      <c r="G228"/>
      <c r="I228" s="38"/>
    </row>
    <row r="229" spans="7:9" x14ac:dyDescent="0.25">
      <c r="G229"/>
      <c r="I229" s="38"/>
    </row>
    <row r="230" spans="7:9" x14ac:dyDescent="0.25">
      <c r="G230"/>
      <c r="I230" s="38"/>
    </row>
    <row r="231" spans="7:9" x14ac:dyDescent="0.25">
      <c r="G231"/>
      <c r="I231" s="38"/>
    </row>
    <row r="232" spans="7:9" x14ac:dyDescent="0.25">
      <c r="G232"/>
      <c r="I232" s="38"/>
    </row>
    <row r="233" spans="7:9" x14ac:dyDescent="0.25">
      <c r="G233"/>
      <c r="I233" s="38"/>
    </row>
    <row r="234" spans="7:9" x14ac:dyDescent="0.25">
      <c r="G234"/>
      <c r="I234" s="38"/>
    </row>
    <row r="235" spans="7:9" x14ac:dyDescent="0.25">
      <c r="G235"/>
      <c r="I235" s="38"/>
    </row>
    <row r="236" spans="7:9" x14ac:dyDescent="0.25">
      <c r="G236"/>
      <c r="I236" s="38"/>
    </row>
    <row r="237" spans="7:9" x14ac:dyDescent="0.25">
      <c r="G237"/>
      <c r="I237" s="38"/>
    </row>
    <row r="238" spans="7:9" x14ac:dyDescent="0.25">
      <c r="G238"/>
      <c r="I238" s="38"/>
    </row>
    <row r="239" spans="7:9" x14ac:dyDescent="0.25">
      <c r="G239"/>
      <c r="I239" s="38"/>
    </row>
    <row r="240" spans="7:9" x14ac:dyDescent="0.25">
      <c r="G240"/>
      <c r="I240" s="38"/>
    </row>
    <row r="241" spans="7:9" x14ac:dyDescent="0.25">
      <c r="G241"/>
      <c r="I241" s="38"/>
    </row>
    <row r="242" spans="7:9" x14ac:dyDescent="0.25">
      <c r="G242"/>
      <c r="I242" s="38"/>
    </row>
    <row r="243" spans="7:9" x14ac:dyDescent="0.25">
      <c r="G243"/>
      <c r="I243" s="38"/>
    </row>
    <row r="244" spans="7:9" x14ac:dyDescent="0.25">
      <c r="G244"/>
      <c r="I244" s="38"/>
    </row>
    <row r="245" spans="7:9" x14ac:dyDescent="0.25">
      <c r="G245"/>
      <c r="I245" s="38"/>
    </row>
    <row r="246" spans="7:9" x14ac:dyDescent="0.25">
      <c r="G246"/>
      <c r="I246" s="38"/>
    </row>
    <row r="247" spans="7:9" x14ac:dyDescent="0.25">
      <c r="G247"/>
      <c r="I247" s="38"/>
    </row>
    <row r="248" spans="7:9" x14ac:dyDescent="0.25">
      <c r="G248"/>
      <c r="I248" s="38"/>
    </row>
    <row r="249" spans="7:9" x14ac:dyDescent="0.25">
      <c r="G249"/>
      <c r="I249" s="38"/>
    </row>
    <row r="250" spans="7:9" x14ac:dyDescent="0.25">
      <c r="G250"/>
      <c r="I250" s="38"/>
    </row>
    <row r="251" spans="7:9" x14ac:dyDescent="0.25">
      <c r="G251"/>
      <c r="I251" s="38"/>
    </row>
    <row r="252" spans="7:9" x14ac:dyDescent="0.25">
      <c r="G252"/>
      <c r="I252" s="38"/>
    </row>
    <row r="253" spans="7:9" x14ac:dyDescent="0.25">
      <c r="G253"/>
      <c r="I253" s="38"/>
    </row>
    <row r="254" spans="7:9" x14ac:dyDescent="0.25">
      <c r="G254"/>
      <c r="I254" s="38"/>
    </row>
    <row r="255" spans="7:9" x14ac:dyDescent="0.25">
      <c r="G255"/>
      <c r="I255" s="38"/>
    </row>
    <row r="256" spans="7:9" x14ac:dyDescent="0.25">
      <c r="G256"/>
      <c r="I256" s="38"/>
    </row>
    <row r="257" spans="7:9" x14ac:dyDescent="0.25">
      <c r="G257"/>
      <c r="I257" s="38"/>
    </row>
    <row r="258" spans="7:9" x14ac:dyDescent="0.25">
      <c r="G258"/>
      <c r="I258" s="38"/>
    </row>
    <row r="259" spans="7:9" x14ac:dyDescent="0.25">
      <c r="G259"/>
      <c r="I259" s="38"/>
    </row>
    <row r="260" spans="7:9" x14ac:dyDescent="0.25">
      <c r="G260"/>
      <c r="I260" s="38"/>
    </row>
    <row r="261" spans="7:9" x14ac:dyDescent="0.25">
      <c r="G261"/>
      <c r="I261" s="38"/>
    </row>
    <row r="262" spans="7:9" x14ac:dyDescent="0.25">
      <c r="G262"/>
      <c r="I262" s="38"/>
    </row>
    <row r="263" spans="7:9" x14ac:dyDescent="0.25">
      <c r="G263"/>
      <c r="I263" s="38"/>
    </row>
    <row r="264" spans="7:9" x14ac:dyDescent="0.25">
      <c r="G264"/>
      <c r="I264" s="38"/>
    </row>
    <row r="265" spans="7:9" x14ac:dyDescent="0.25">
      <c r="G265"/>
      <c r="I265" s="38"/>
    </row>
    <row r="266" spans="7:9" x14ac:dyDescent="0.25">
      <c r="G266"/>
      <c r="I266" s="38"/>
    </row>
    <row r="267" spans="7:9" x14ac:dyDescent="0.25">
      <c r="G267"/>
      <c r="I267" s="38"/>
    </row>
    <row r="268" spans="7:9" x14ac:dyDescent="0.25">
      <c r="G268"/>
      <c r="I268" s="38"/>
    </row>
    <row r="269" spans="7:9" x14ac:dyDescent="0.25">
      <c r="G269"/>
      <c r="I269" s="38"/>
    </row>
    <row r="270" spans="7:9" x14ac:dyDescent="0.25">
      <c r="G270"/>
      <c r="I270" s="38"/>
    </row>
    <row r="271" spans="7:9" x14ac:dyDescent="0.25">
      <c r="G271"/>
      <c r="I271" s="38"/>
    </row>
    <row r="272" spans="7:9" x14ac:dyDescent="0.25">
      <c r="G272"/>
      <c r="I272" s="38"/>
    </row>
    <row r="273" spans="7:9" x14ac:dyDescent="0.25">
      <c r="G273"/>
      <c r="I273" s="38"/>
    </row>
    <row r="274" spans="7:9" x14ac:dyDescent="0.25">
      <c r="G274"/>
      <c r="I274" s="38"/>
    </row>
    <row r="275" spans="7:9" x14ac:dyDescent="0.25">
      <c r="G275"/>
      <c r="I275" s="38"/>
    </row>
    <row r="276" spans="7:9" x14ac:dyDescent="0.25">
      <c r="G276"/>
      <c r="I276" s="38"/>
    </row>
    <row r="277" spans="7:9" x14ac:dyDescent="0.25">
      <c r="G277"/>
      <c r="I277" s="38"/>
    </row>
    <row r="278" spans="7:9" x14ac:dyDescent="0.25">
      <c r="G278"/>
      <c r="I278" s="38"/>
    </row>
    <row r="279" spans="7:9" x14ac:dyDescent="0.25">
      <c r="G279"/>
      <c r="I279" s="38"/>
    </row>
    <row r="280" spans="7:9" x14ac:dyDescent="0.25">
      <c r="G280"/>
      <c r="I280" s="38"/>
    </row>
    <row r="281" spans="7:9" x14ac:dyDescent="0.25">
      <c r="G281"/>
      <c r="I281" s="38"/>
    </row>
    <row r="282" spans="7:9" x14ac:dyDescent="0.25">
      <c r="G282"/>
      <c r="I282" s="38"/>
    </row>
    <row r="283" spans="7:9" x14ac:dyDescent="0.25">
      <c r="G283"/>
      <c r="I283" s="38"/>
    </row>
    <row r="284" spans="7:9" x14ac:dyDescent="0.25">
      <c r="G284"/>
      <c r="I284" s="38"/>
    </row>
    <row r="285" spans="7:9" x14ac:dyDescent="0.25">
      <c r="G285"/>
      <c r="I285" s="38"/>
    </row>
    <row r="286" spans="7:9" x14ac:dyDescent="0.25">
      <c r="G286"/>
      <c r="I286" s="38"/>
    </row>
    <row r="287" spans="7:9" x14ac:dyDescent="0.25">
      <c r="G287"/>
      <c r="I287" s="38"/>
    </row>
    <row r="288" spans="7:9" x14ac:dyDescent="0.25">
      <c r="G288"/>
      <c r="I288" s="38"/>
    </row>
    <row r="289" spans="7:9" x14ac:dyDescent="0.25">
      <c r="G289"/>
      <c r="I289" s="38"/>
    </row>
    <row r="290" spans="7:9" x14ac:dyDescent="0.25">
      <c r="G290"/>
      <c r="I290" s="38"/>
    </row>
    <row r="291" spans="7:9" x14ac:dyDescent="0.25">
      <c r="G291"/>
      <c r="I291" s="38"/>
    </row>
    <row r="292" spans="7:9" x14ac:dyDescent="0.25">
      <c r="G292"/>
      <c r="I292" s="38"/>
    </row>
    <row r="293" spans="7:9" x14ac:dyDescent="0.25">
      <c r="G293"/>
      <c r="I293" s="38"/>
    </row>
    <row r="294" spans="7:9" x14ac:dyDescent="0.25">
      <c r="G294"/>
      <c r="I294" s="38"/>
    </row>
    <row r="295" spans="7:9" x14ac:dyDescent="0.25">
      <c r="G295"/>
      <c r="I295" s="38"/>
    </row>
    <row r="296" spans="7:9" x14ac:dyDescent="0.25">
      <c r="G296"/>
      <c r="I296" s="38"/>
    </row>
    <row r="297" spans="7:9" x14ac:dyDescent="0.25">
      <c r="G297"/>
      <c r="I297" s="38"/>
    </row>
    <row r="298" spans="7:9" x14ac:dyDescent="0.25">
      <c r="G298"/>
      <c r="I298" s="38"/>
    </row>
    <row r="299" spans="7:9" x14ac:dyDescent="0.25">
      <c r="G299"/>
      <c r="I299" s="38"/>
    </row>
    <row r="300" spans="7:9" x14ac:dyDescent="0.25">
      <c r="G300"/>
      <c r="I300" s="38"/>
    </row>
    <row r="301" spans="7:9" x14ac:dyDescent="0.25">
      <c r="G301"/>
      <c r="I301" s="38"/>
    </row>
    <row r="302" spans="7:9" x14ac:dyDescent="0.25">
      <c r="G302"/>
      <c r="I302" s="38"/>
    </row>
    <row r="303" spans="7:9" x14ac:dyDescent="0.25">
      <c r="G303"/>
      <c r="I303" s="38"/>
    </row>
    <row r="304" spans="7:9" x14ac:dyDescent="0.25">
      <c r="G304"/>
      <c r="I304" s="38"/>
    </row>
    <row r="305" spans="7:9" x14ac:dyDescent="0.25">
      <c r="G305"/>
      <c r="I305" s="38"/>
    </row>
    <row r="306" spans="7:9" x14ac:dyDescent="0.25">
      <c r="G306"/>
      <c r="I306" s="38"/>
    </row>
    <row r="307" spans="7:9" x14ac:dyDescent="0.25">
      <c r="G307"/>
      <c r="I307" s="38"/>
    </row>
    <row r="308" spans="7:9" x14ac:dyDescent="0.25">
      <c r="G308"/>
      <c r="I308" s="38"/>
    </row>
    <row r="309" spans="7:9" x14ac:dyDescent="0.25">
      <c r="G309"/>
      <c r="I309" s="38"/>
    </row>
    <row r="310" spans="7:9" x14ac:dyDescent="0.25">
      <c r="G310"/>
      <c r="I310" s="38"/>
    </row>
    <row r="311" spans="7:9" x14ac:dyDescent="0.25">
      <c r="G311"/>
      <c r="I311" s="38"/>
    </row>
    <row r="312" spans="7:9" x14ac:dyDescent="0.25">
      <c r="G312"/>
      <c r="I312" s="38"/>
    </row>
    <row r="313" spans="7:9" x14ac:dyDescent="0.25">
      <c r="G313"/>
      <c r="I313" s="38"/>
    </row>
    <row r="314" spans="7:9" x14ac:dyDescent="0.25">
      <c r="G314"/>
      <c r="I314" s="38"/>
    </row>
    <row r="315" spans="7:9" x14ac:dyDescent="0.25">
      <c r="G315"/>
      <c r="I315" s="38"/>
    </row>
    <row r="316" spans="7:9" x14ac:dyDescent="0.25">
      <c r="G316"/>
      <c r="I316" s="38"/>
    </row>
    <row r="317" spans="7:9" x14ac:dyDescent="0.25">
      <c r="G317"/>
      <c r="I317" s="38"/>
    </row>
    <row r="318" spans="7:9" x14ac:dyDescent="0.25">
      <c r="G318"/>
      <c r="I318" s="38"/>
    </row>
    <row r="319" spans="7:9" x14ac:dyDescent="0.25">
      <c r="G319"/>
      <c r="I319" s="38"/>
    </row>
    <row r="320" spans="7:9" x14ac:dyDescent="0.25">
      <c r="G320"/>
      <c r="I320" s="38"/>
    </row>
    <row r="321" spans="7:9" x14ac:dyDescent="0.25">
      <c r="G321"/>
      <c r="I321" s="38"/>
    </row>
    <row r="322" spans="7:9" x14ac:dyDescent="0.25">
      <c r="G322"/>
      <c r="I322" s="38"/>
    </row>
    <row r="323" spans="7:9" x14ac:dyDescent="0.25">
      <c r="G323"/>
      <c r="I323" s="38"/>
    </row>
    <row r="324" spans="7:9" x14ac:dyDescent="0.25">
      <c r="G324"/>
      <c r="I324" s="38"/>
    </row>
    <row r="325" spans="7:9" x14ac:dyDescent="0.25">
      <c r="G325"/>
      <c r="I325" s="38"/>
    </row>
    <row r="326" spans="7:9" x14ac:dyDescent="0.25">
      <c r="G326"/>
      <c r="I326" s="38"/>
    </row>
    <row r="327" spans="7:9" x14ac:dyDescent="0.25">
      <c r="G327"/>
      <c r="I327" s="38"/>
    </row>
    <row r="328" spans="7:9" x14ac:dyDescent="0.25">
      <c r="G328"/>
      <c r="I328" s="38"/>
    </row>
    <row r="329" spans="7:9" x14ac:dyDescent="0.25">
      <c r="G329"/>
      <c r="I329" s="38"/>
    </row>
    <row r="330" spans="7:9" x14ac:dyDescent="0.25">
      <c r="G330"/>
      <c r="I330" s="38"/>
    </row>
    <row r="331" spans="7:9" x14ac:dyDescent="0.25">
      <c r="G331"/>
      <c r="I331" s="38"/>
    </row>
    <row r="332" spans="7:9" x14ac:dyDescent="0.25">
      <c r="G332"/>
      <c r="I332" s="38"/>
    </row>
    <row r="333" spans="7:9" x14ac:dyDescent="0.25">
      <c r="G333"/>
      <c r="I333" s="38"/>
    </row>
    <row r="334" spans="7:9" x14ac:dyDescent="0.25">
      <c r="G334"/>
      <c r="I334" s="38"/>
    </row>
    <row r="335" spans="7:9" x14ac:dyDescent="0.25">
      <c r="G335"/>
      <c r="I335" s="38"/>
    </row>
    <row r="336" spans="7:9" x14ac:dyDescent="0.25">
      <c r="G336"/>
      <c r="I336" s="38"/>
    </row>
    <row r="337" spans="7:9" x14ac:dyDescent="0.25">
      <c r="G337"/>
      <c r="I337" s="38"/>
    </row>
    <row r="338" spans="7:9" x14ac:dyDescent="0.25">
      <c r="G338"/>
      <c r="I338" s="38"/>
    </row>
    <row r="339" spans="7:9" x14ac:dyDescent="0.25">
      <c r="G339"/>
      <c r="I339" s="38"/>
    </row>
    <row r="340" spans="7:9" x14ac:dyDescent="0.25">
      <c r="G340"/>
      <c r="I340" s="38"/>
    </row>
    <row r="341" spans="7:9" x14ac:dyDescent="0.25">
      <c r="G341"/>
      <c r="I341" s="38"/>
    </row>
    <row r="342" spans="7:9" x14ac:dyDescent="0.25">
      <c r="G342"/>
      <c r="I342" s="38"/>
    </row>
    <row r="343" spans="7:9" x14ac:dyDescent="0.25">
      <c r="G343"/>
      <c r="I343" s="38"/>
    </row>
    <row r="344" spans="7:9" x14ac:dyDescent="0.25">
      <c r="G344"/>
      <c r="I344" s="38"/>
    </row>
    <row r="345" spans="7:9" x14ac:dyDescent="0.25">
      <c r="G345"/>
      <c r="I345" s="38"/>
    </row>
    <row r="346" spans="7:9" x14ac:dyDescent="0.25">
      <c r="G346"/>
      <c r="I346" s="38"/>
    </row>
    <row r="347" spans="7:9" x14ac:dyDescent="0.25">
      <c r="G347"/>
      <c r="I347" s="38"/>
    </row>
    <row r="348" spans="7:9" x14ac:dyDescent="0.25">
      <c r="G348"/>
      <c r="I348" s="38"/>
    </row>
    <row r="349" spans="7:9" x14ac:dyDescent="0.25">
      <c r="G349"/>
      <c r="I349" s="38"/>
    </row>
    <row r="350" spans="7:9" x14ac:dyDescent="0.25">
      <c r="G350"/>
      <c r="I350" s="38"/>
    </row>
    <row r="351" spans="7:9" x14ac:dyDescent="0.25">
      <c r="G351"/>
      <c r="I351" s="38"/>
    </row>
    <row r="352" spans="7:9" x14ac:dyDescent="0.25">
      <c r="G352"/>
      <c r="I352" s="38"/>
    </row>
    <row r="353" spans="7:9" x14ac:dyDescent="0.25">
      <c r="G353"/>
      <c r="I353" s="38"/>
    </row>
    <row r="354" spans="7:9" x14ac:dyDescent="0.25">
      <c r="G354"/>
      <c r="I354" s="38"/>
    </row>
    <row r="355" spans="7:9" x14ac:dyDescent="0.25">
      <c r="G355"/>
      <c r="I355" s="38"/>
    </row>
    <row r="356" spans="7:9" x14ac:dyDescent="0.25">
      <c r="G356"/>
      <c r="I356" s="38"/>
    </row>
    <row r="357" spans="7:9" x14ac:dyDescent="0.25">
      <c r="G357"/>
      <c r="I357" s="38"/>
    </row>
    <row r="358" spans="7:9" x14ac:dyDescent="0.25">
      <c r="G358"/>
      <c r="I358" s="38"/>
    </row>
    <row r="359" spans="7:9" x14ac:dyDescent="0.25">
      <c r="G359"/>
      <c r="I359" s="38"/>
    </row>
    <row r="360" spans="7:9" x14ac:dyDescent="0.25">
      <c r="G360"/>
      <c r="I360" s="38"/>
    </row>
    <row r="361" spans="7:9" x14ac:dyDescent="0.25">
      <c r="G361"/>
      <c r="I361" s="38"/>
    </row>
    <row r="362" spans="7:9" x14ac:dyDescent="0.25">
      <c r="G362"/>
      <c r="I362" s="38"/>
    </row>
    <row r="363" spans="7:9" x14ac:dyDescent="0.25">
      <c r="G363"/>
      <c r="I363" s="38"/>
    </row>
    <row r="364" spans="7:9" x14ac:dyDescent="0.25">
      <c r="G364"/>
      <c r="I364" s="38"/>
    </row>
    <row r="365" spans="7:9" x14ac:dyDescent="0.25">
      <c r="G365"/>
      <c r="I365" s="38"/>
    </row>
    <row r="366" spans="7:9" x14ac:dyDescent="0.25">
      <c r="G366"/>
      <c r="I366" s="38"/>
    </row>
    <row r="367" spans="7:9" x14ac:dyDescent="0.25">
      <c r="G367"/>
      <c r="I367" s="38"/>
    </row>
    <row r="368" spans="7:9" x14ac:dyDescent="0.25">
      <c r="G368"/>
      <c r="I368" s="38"/>
    </row>
    <row r="369" spans="7:9" x14ac:dyDescent="0.25">
      <c r="G369"/>
      <c r="I369" s="38"/>
    </row>
    <row r="370" spans="7:9" x14ac:dyDescent="0.25">
      <c r="G370"/>
      <c r="I370" s="38"/>
    </row>
    <row r="371" spans="7:9" x14ac:dyDescent="0.25">
      <c r="G371"/>
      <c r="I371" s="38"/>
    </row>
    <row r="372" spans="7:9" x14ac:dyDescent="0.25">
      <c r="G372"/>
      <c r="I372" s="38"/>
    </row>
    <row r="373" spans="7:9" x14ac:dyDescent="0.25">
      <c r="G373"/>
      <c r="I373" s="38"/>
    </row>
    <row r="374" spans="7:9" x14ac:dyDescent="0.25">
      <c r="G374"/>
      <c r="I374" s="38"/>
    </row>
    <row r="375" spans="7:9" x14ac:dyDescent="0.25">
      <c r="G375"/>
      <c r="I375" s="38"/>
    </row>
    <row r="376" spans="7:9" x14ac:dyDescent="0.25">
      <c r="G376"/>
      <c r="I376" s="38"/>
    </row>
    <row r="377" spans="7:9" x14ac:dyDescent="0.25">
      <c r="G377"/>
      <c r="I377" s="38"/>
    </row>
    <row r="378" spans="7:9" x14ac:dyDescent="0.25">
      <c r="G378"/>
      <c r="I378" s="38"/>
    </row>
    <row r="379" spans="7:9" x14ac:dyDescent="0.25">
      <c r="G379"/>
      <c r="I379" s="38"/>
    </row>
    <row r="380" spans="7:9" x14ac:dyDescent="0.25">
      <c r="G380"/>
      <c r="I380" s="38"/>
    </row>
    <row r="381" spans="7:9" x14ac:dyDescent="0.25">
      <c r="G381"/>
      <c r="I381" s="38"/>
    </row>
    <row r="382" spans="7:9" x14ac:dyDescent="0.25">
      <c r="G382"/>
      <c r="I382" s="38"/>
    </row>
    <row r="383" spans="7:9" x14ac:dyDescent="0.25">
      <c r="G383"/>
      <c r="I383" s="38"/>
    </row>
    <row r="384" spans="7:9" x14ac:dyDescent="0.25">
      <c r="G384"/>
      <c r="I384" s="38"/>
    </row>
    <row r="385" spans="7:9" x14ac:dyDescent="0.25">
      <c r="G385"/>
      <c r="I385" s="38"/>
    </row>
    <row r="386" spans="7:9" x14ac:dyDescent="0.25">
      <c r="G386"/>
      <c r="I386" s="38"/>
    </row>
    <row r="387" spans="7:9" x14ac:dyDescent="0.25">
      <c r="G387"/>
      <c r="I387" s="38"/>
    </row>
    <row r="388" spans="7:9" x14ac:dyDescent="0.25">
      <c r="G388"/>
      <c r="I388" s="38"/>
    </row>
    <row r="389" spans="7:9" x14ac:dyDescent="0.25">
      <c r="G389"/>
      <c r="I389" s="38"/>
    </row>
    <row r="390" spans="7:9" x14ac:dyDescent="0.25">
      <c r="G390"/>
      <c r="I390" s="38"/>
    </row>
    <row r="391" spans="7:9" x14ac:dyDescent="0.25">
      <c r="G391"/>
      <c r="I391" s="38"/>
    </row>
    <row r="392" spans="7:9" x14ac:dyDescent="0.25">
      <c r="G392"/>
      <c r="I392" s="38"/>
    </row>
    <row r="393" spans="7:9" x14ac:dyDescent="0.25">
      <c r="G393"/>
      <c r="I393" s="38"/>
    </row>
    <row r="394" spans="7:9" x14ac:dyDescent="0.25">
      <c r="G394"/>
      <c r="I394" s="38"/>
    </row>
    <row r="395" spans="7:9" x14ac:dyDescent="0.25">
      <c r="G395"/>
      <c r="I395" s="38"/>
    </row>
    <row r="396" spans="7:9" x14ac:dyDescent="0.25">
      <c r="G396"/>
      <c r="I396" s="38"/>
    </row>
    <row r="397" spans="7:9" x14ac:dyDescent="0.25">
      <c r="G397"/>
      <c r="I397" s="38"/>
    </row>
    <row r="398" spans="7:9" x14ac:dyDescent="0.25">
      <c r="G398"/>
      <c r="I398" s="38"/>
    </row>
    <row r="399" spans="7:9" x14ac:dyDescent="0.25">
      <c r="G399"/>
      <c r="I399" s="38"/>
    </row>
    <row r="400" spans="7:9" x14ac:dyDescent="0.25">
      <c r="G400"/>
      <c r="I400" s="38"/>
    </row>
  </sheetData>
  <mergeCells count="10">
    <mergeCell ref="B1:F1"/>
    <mergeCell ref="A48:F48"/>
    <mergeCell ref="A43:A44"/>
    <mergeCell ref="A14:A18"/>
    <mergeCell ref="A3:A5"/>
    <mergeCell ref="A6:A7"/>
    <mergeCell ref="A8:A9"/>
    <mergeCell ref="A31:A35"/>
    <mergeCell ref="A39:A42"/>
    <mergeCell ref="A10:A13"/>
  </mergeCells>
  <pageMargins left="0" right="0" top="0.74803149606299213" bottom="0.74803149606299213" header="0.31496062992125984" footer="0.31496062992125984"/>
  <pageSetup paperSize="9" scale="50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topLeftCell="A22" workbookViewId="0">
      <selection activeCell="J63" sqref="J63"/>
    </sheetView>
  </sheetViews>
  <sheetFormatPr defaultRowHeight="15.75" x14ac:dyDescent="0.25"/>
  <cols>
    <col min="1" max="1" width="11.28515625" style="115" customWidth="1"/>
    <col min="2" max="2" width="35" style="92" customWidth="1"/>
    <col min="3" max="3" width="8.85546875" style="93" customWidth="1"/>
    <col min="4" max="4" width="9.140625" style="93"/>
    <col min="5" max="5" width="12.28515625" style="93" customWidth="1"/>
    <col min="6" max="6" width="13.140625" style="93" customWidth="1"/>
    <col min="7" max="7" width="7.85546875" style="24" customWidth="1"/>
    <col min="8" max="8" width="0.140625" customWidth="1"/>
    <col min="9" max="9" width="9.140625" hidden="1" customWidth="1"/>
    <col min="10" max="10" width="34.7109375" customWidth="1"/>
    <col min="11" max="11" width="9.5703125" customWidth="1"/>
    <col min="12" max="12" width="9" customWidth="1"/>
    <col min="13" max="13" width="12.42578125" customWidth="1"/>
    <col min="14" max="14" width="20.140625" customWidth="1"/>
  </cols>
  <sheetData>
    <row r="1" spans="1:8" ht="15.75" customHeight="1" thickBot="1" x14ac:dyDescent="0.35">
      <c r="A1" s="466" t="s">
        <v>235</v>
      </c>
      <c r="B1" s="466"/>
      <c r="C1" s="466"/>
      <c r="D1" s="466"/>
      <c r="E1" s="466"/>
      <c r="F1" s="466"/>
      <c r="G1" s="34"/>
      <c r="H1" s="34"/>
    </row>
    <row r="2" spans="1:8" s="4" customFormat="1" ht="48" thickBot="1" x14ac:dyDescent="0.3">
      <c r="A2" s="137"/>
      <c r="B2" s="130" t="s">
        <v>0</v>
      </c>
      <c r="C2" s="123" t="s">
        <v>1</v>
      </c>
      <c r="D2" s="123" t="s">
        <v>2</v>
      </c>
      <c r="E2" s="123" t="s">
        <v>3</v>
      </c>
      <c r="F2" s="124" t="s">
        <v>4</v>
      </c>
      <c r="G2" s="49"/>
      <c r="H2" s="50"/>
    </row>
    <row r="3" spans="1:8" s="110" customFormat="1" ht="16.5" x14ac:dyDescent="0.3">
      <c r="A3" s="470" t="s">
        <v>219</v>
      </c>
      <c r="B3" s="368" t="s">
        <v>42</v>
      </c>
      <c r="C3" s="127"/>
      <c r="D3" s="127"/>
      <c r="E3" s="127"/>
      <c r="F3" s="128"/>
      <c r="G3" s="28"/>
      <c r="H3" s="29"/>
    </row>
    <row r="4" spans="1:8" s="110" customFormat="1" ht="16.5" x14ac:dyDescent="0.3">
      <c r="A4" s="468"/>
      <c r="B4" s="369" t="s">
        <v>51</v>
      </c>
      <c r="C4" s="125" t="s">
        <v>22</v>
      </c>
      <c r="D4" s="125">
        <v>5</v>
      </c>
      <c r="E4" s="125">
        <v>10000</v>
      </c>
      <c r="F4" s="126">
        <v>50000</v>
      </c>
      <c r="G4" s="28"/>
      <c r="H4" s="29"/>
    </row>
    <row r="5" spans="1:8" s="110" customFormat="1" ht="17.25" thickBot="1" x14ac:dyDescent="0.35">
      <c r="A5" s="471"/>
      <c r="B5" s="348" t="s">
        <v>6</v>
      </c>
      <c r="C5" s="370"/>
      <c r="D5" s="370"/>
      <c r="E5" s="370"/>
      <c r="F5" s="371">
        <f>SUM(F4)</f>
        <v>50000</v>
      </c>
      <c r="G5" s="28"/>
      <c r="H5" s="29"/>
    </row>
    <row r="6" spans="1:8" s="3" customFormat="1" ht="16.5" x14ac:dyDescent="0.3">
      <c r="A6" s="264" t="s">
        <v>220</v>
      </c>
      <c r="B6" s="365" t="s">
        <v>56</v>
      </c>
      <c r="C6" s="366"/>
      <c r="D6" s="125"/>
      <c r="E6" s="125"/>
      <c r="F6" s="367"/>
      <c r="G6" s="25"/>
      <c r="H6" s="1"/>
    </row>
    <row r="7" spans="1:8" s="3" customFormat="1" ht="32.25" x14ac:dyDescent="0.3">
      <c r="A7" s="264">
        <v>226112</v>
      </c>
      <c r="B7" s="157" t="s">
        <v>57</v>
      </c>
      <c r="C7" s="154"/>
      <c r="D7" s="155"/>
      <c r="E7" s="155"/>
      <c r="F7" s="156"/>
      <c r="G7" s="25"/>
      <c r="H7" s="1"/>
    </row>
    <row r="8" spans="1:8" s="110" customFormat="1" ht="16.5" thickBot="1" x14ac:dyDescent="0.3">
      <c r="A8" s="249"/>
      <c r="B8" s="269" t="s">
        <v>6</v>
      </c>
      <c r="C8" s="270"/>
      <c r="D8" s="270"/>
      <c r="E8" s="270"/>
      <c r="F8" s="271">
        <v>12000</v>
      </c>
      <c r="G8" s="111" t="s">
        <v>50</v>
      </c>
      <c r="H8" s="143"/>
    </row>
    <row r="9" spans="1:8" s="3" customFormat="1" ht="16.5" hidden="1" x14ac:dyDescent="0.3">
      <c r="A9" s="468">
        <v>221</v>
      </c>
      <c r="B9" s="132" t="s">
        <v>7</v>
      </c>
      <c r="C9" s="125"/>
      <c r="D9" s="125"/>
      <c r="E9" s="125"/>
      <c r="F9" s="126"/>
      <c r="G9" s="25"/>
      <c r="H9" s="1"/>
    </row>
    <row r="10" spans="1:8" s="3" customFormat="1" ht="16.5" hidden="1" x14ac:dyDescent="0.3">
      <c r="A10" s="468"/>
      <c r="B10" s="133"/>
      <c r="C10" s="113"/>
      <c r="D10" s="113"/>
      <c r="E10" s="113"/>
      <c r="F10" s="118"/>
      <c r="G10" s="25"/>
      <c r="H10" s="1"/>
    </row>
    <row r="11" spans="1:8" s="3" customFormat="1" ht="16.5" hidden="1" x14ac:dyDescent="0.3">
      <c r="A11" s="469"/>
      <c r="B11" s="134"/>
      <c r="C11" s="113"/>
      <c r="D11" s="113"/>
      <c r="E11" s="113"/>
      <c r="F11" s="117"/>
      <c r="G11" s="25"/>
      <c r="H11" s="1"/>
    </row>
    <row r="12" spans="1:8" s="3" customFormat="1" ht="16.5" hidden="1" x14ac:dyDescent="0.3">
      <c r="A12" s="467">
        <v>222</v>
      </c>
      <c r="B12" s="135" t="s">
        <v>8</v>
      </c>
      <c r="C12" s="112"/>
      <c r="D12" s="112"/>
      <c r="E12" s="112"/>
      <c r="F12" s="119"/>
      <c r="G12" s="26"/>
      <c r="H12" s="2"/>
    </row>
    <row r="13" spans="1:8" s="3" customFormat="1" ht="16.5" hidden="1" x14ac:dyDescent="0.3">
      <c r="A13" s="468"/>
      <c r="B13" s="131"/>
      <c r="C13" s="112" t="s">
        <v>10</v>
      </c>
      <c r="D13" s="112">
        <v>1</v>
      </c>
      <c r="E13" s="112">
        <v>3000</v>
      </c>
      <c r="F13" s="119">
        <v>3000</v>
      </c>
      <c r="G13" s="26"/>
      <c r="H13" s="2"/>
    </row>
    <row r="14" spans="1:8" s="3" customFormat="1" ht="16.5" hidden="1" x14ac:dyDescent="0.3">
      <c r="A14" s="468"/>
      <c r="B14" s="131"/>
      <c r="C14" s="112" t="s">
        <v>10</v>
      </c>
      <c r="D14" s="112">
        <v>4</v>
      </c>
      <c r="E14" s="112">
        <v>510</v>
      </c>
      <c r="F14" s="119">
        <f>D14*E14</f>
        <v>2040</v>
      </c>
      <c r="G14" s="26"/>
      <c r="H14" s="2"/>
    </row>
    <row r="15" spans="1:8" s="3" customFormat="1" ht="16.5" hidden="1" x14ac:dyDescent="0.3">
      <c r="A15" s="468"/>
      <c r="B15" s="134" t="s">
        <v>6</v>
      </c>
      <c r="C15" s="112"/>
      <c r="D15" s="112"/>
      <c r="E15" s="112"/>
      <c r="F15" s="120">
        <v>5040</v>
      </c>
      <c r="G15" s="26"/>
      <c r="H15" s="2"/>
    </row>
    <row r="16" spans="1:8" s="3" customFormat="1" ht="16.5" hidden="1" x14ac:dyDescent="0.3">
      <c r="A16" s="469"/>
      <c r="B16" s="134"/>
      <c r="C16" s="112"/>
      <c r="D16" s="112"/>
      <c r="E16" s="112"/>
      <c r="F16" s="121"/>
      <c r="G16" s="26"/>
      <c r="H16" s="2"/>
    </row>
    <row r="17" spans="1:14" s="3" customFormat="1" ht="16.5" hidden="1" x14ac:dyDescent="0.3">
      <c r="A17" s="467">
        <v>225</v>
      </c>
      <c r="B17" s="135" t="s">
        <v>13</v>
      </c>
      <c r="C17" s="112"/>
      <c r="D17" s="112"/>
      <c r="E17" s="112"/>
      <c r="F17" s="119"/>
      <c r="G17" s="26"/>
      <c r="H17" s="2"/>
    </row>
    <row r="18" spans="1:14" s="3" customFormat="1" ht="16.5" hidden="1" x14ac:dyDescent="0.3">
      <c r="A18" s="468"/>
      <c r="B18" s="131"/>
      <c r="C18" s="112"/>
      <c r="D18" s="112"/>
      <c r="E18" s="112"/>
      <c r="F18" s="119"/>
      <c r="G18" s="26"/>
      <c r="H18" s="2"/>
    </row>
    <row r="19" spans="1:14" s="3" customFormat="1" ht="16.5" hidden="1" x14ac:dyDescent="0.3">
      <c r="A19" s="468"/>
      <c r="B19" s="131"/>
      <c r="C19" s="112"/>
      <c r="D19" s="112"/>
      <c r="E19" s="112"/>
      <c r="F19" s="119"/>
      <c r="G19" s="26"/>
      <c r="H19" s="2"/>
    </row>
    <row r="20" spans="1:14" s="3" customFormat="1" ht="16.5" hidden="1" x14ac:dyDescent="0.3">
      <c r="A20" s="468"/>
      <c r="B20" s="135" t="s">
        <v>6</v>
      </c>
      <c r="C20" s="112"/>
      <c r="D20" s="112"/>
      <c r="E20" s="112"/>
      <c r="F20" s="121"/>
      <c r="G20" s="26"/>
      <c r="H20" s="2"/>
    </row>
    <row r="21" spans="1:14" s="3" customFormat="1" ht="16.5" hidden="1" x14ac:dyDescent="0.3">
      <c r="A21" s="469"/>
      <c r="B21" s="135" t="s">
        <v>14</v>
      </c>
      <c r="C21" s="112"/>
      <c r="D21" s="112"/>
      <c r="E21" s="112"/>
      <c r="F21" s="122"/>
      <c r="G21" s="26"/>
      <c r="H21" s="2"/>
    </row>
    <row r="22" spans="1:14" s="3" customFormat="1" ht="25.5" x14ac:dyDescent="0.3">
      <c r="A22" s="467">
        <v>225</v>
      </c>
      <c r="B22" s="253" t="s">
        <v>203</v>
      </c>
      <c r="C22" s="112"/>
      <c r="D22" s="112"/>
      <c r="E22" s="112"/>
      <c r="F22" s="122"/>
      <c r="G22" s="26"/>
      <c r="H22" s="2"/>
    </row>
    <row r="23" spans="1:14" s="3" customFormat="1" ht="16.5" x14ac:dyDescent="0.3">
      <c r="A23" s="468"/>
      <c r="B23" s="135"/>
      <c r="C23" s="112"/>
      <c r="D23" s="112"/>
      <c r="E23" s="112"/>
      <c r="F23" s="122"/>
      <c r="G23" s="26"/>
      <c r="H23" s="2"/>
    </row>
    <row r="24" spans="1:14" s="3" customFormat="1" ht="16.5" x14ac:dyDescent="0.3">
      <c r="A24" s="468"/>
      <c r="B24" s="266" t="s">
        <v>204</v>
      </c>
      <c r="C24" s="112" t="s">
        <v>202</v>
      </c>
      <c r="D24" s="112">
        <v>6</v>
      </c>
      <c r="E24" s="112">
        <v>2500</v>
      </c>
      <c r="F24" s="119">
        <f>D24*E24</f>
        <v>15000</v>
      </c>
      <c r="G24" s="26"/>
      <c r="H24" s="2"/>
    </row>
    <row r="25" spans="1:14" s="3" customFormat="1" ht="17.25" thickBot="1" x14ac:dyDescent="0.35">
      <c r="A25" s="469"/>
      <c r="B25" s="358" t="s">
        <v>6</v>
      </c>
      <c r="C25" s="345"/>
      <c r="D25" s="345"/>
      <c r="E25" s="345"/>
      <c r="F25" s="359">
        <f>SUM(F24)</f>
        <v>15000</v>
      </c>
      <c r="G25" s="26"/>
      <c r="H25" s="2"/>
    </row>
    <row r="26" spans="1:14" s="110" customFormat="1" ht="16.5" x14ac:dyDescent="0.3">
      <c r="A26" s="467">
        <v>226</v>
      </c>
      <c r="B26" s="136" t="s">
        <v>38</v>
      </c>
      <c r="C26" s="129"/>
      <c r="D26" s="129"/>
      <c r="E26" s="129"/>
      <c r="F26" s="265"/>
      <c r="G26" s="30"/>
      <c r="H26" s="29"/>
    </row>
    <row r="27" spans="1:14" s="110" customFormat="1" ht="16.5" x14ac:dyDescent="0.3">
      <c r="A27" s="468"/>
      <c r="B27" s="131"/>
      <c r="C27" s="114"/>
      <c r="D27" s="112"/>
      <c r="E27" s="112"/>
      <c r="F27" s="119"/>
      <c r="G27" s="30"/>
      <c r="H27" s="29"/>
    </row>
    <row r="28" spans="1:14" s="110" customFormat="1" ht="16.5" x14ac:dyDescent="0.3">
      <c r="A28" s="468"/>
      <c r="B28" s="131"/>
      <c r="C28" s="114"/>
      <c r="D28" s="112"/>
      <c r="E28" s="112"/>
      <c r="F28" s="119"/>
      <c r="G28" s="30"/>
      <c r="H28" s="29"/>
    </row>
    <row r="29" spans="1:14" s="110" customFormat="1" ht="16.5" x14ac:dyDescent="0.3">
      <c r="A29" s="468"/>
      <c r="B29" s="131"/>
      <c r="C29" s="114"/>
      <c r="D29" s="112"/>
      <c r="E29" s="112"/>
      <c r="F29" s="119"/>
      <c r="G29" s="30"/>
      <c r="H29" s="29"/>
    </row>
    <row r="30" spans="1:14" s="3" customFormat="1" ht="16.5" x14ac:dyDescent="0.3">
      <c r="A30" s="468"/>
      <c r="B30" s="131" t="s">
        <v>15</v>
      </c>
      <c r="C30" s="112"/>
      <c r="D30" s="112">
        <v>5</v>
      </c>
      <c r="E30" s="112">
        <v>1000</v>
      </c>
      <c r="F30" s="119">
        <v>5000</v>
      </c>
      <c r="G30" s="144"/>
      <c r="H30" s="145"/>
      <c r="I30" s="65"/>
    </row>
    <row r="31" spans="1:14" s="110" customFormat="1" ht="17.25" thickBot="1" x14ac:dyDescent="0.35">
      <c r="A31" s="468"/>
      <c r="B31" s="360" t="s">
        <v>6</v>
      </c>
      <c r="C31" s="361"/>
      <c r="D31" s="361"/>
      <c r="E31" s="361"/>
      <c r="F31" s="362">
        <f>SUM(F27:F30)</f>
        <v>5000</v>
      </c>
      <c r="G31" s="143"/>
      <c r="H31" s="35"/>
    </row>
    <row r="32" spans="1:14" s="110" customFormat="1" ht="16.5" x14ac:dyDescent="0.3">
      <c r="A32" s="470">
        <v>346</v>
      </c>
      <c r="B32" s="267" t="s">
        <v>53</v>
      </c>
      <c r="C32" s="147"/>
      <c r="D32" s="147"/>
      <c r="E32" s="149"/>
      <c r="F32" s="148"/>
      <c r="G32" s="32"/>
      <c r="H32" s="33"/>
      <c r="J32" s="267"/>
      <c r="K32" s="147"/>
      <c r="L32" s="147"/>
      <c r="M32" s="149"/>
      <c r="N32" s="148"/>
    </row>
    <row r="33" spans="1:14" s="110" customFormat="1" ht="16.5" x14ac:dyDescent="0.3">
      <c r="A33" s="468"/>
      <c r="B33" s="399"/>
      <c r="C33" s="400"/>
      <c r="D33" s="400"/>
      <c r="E33" s="401"/>
      <c r="F33" s="402"/>
      <c r="G33" s="32"/>
      <c r="H33" s="33"/>
      <c r="J33" s="399"/>
      <c r="K33" s="400"/>
      <c r="L33" s="400"/>
      <c r="M33" s="401"/>
      <c r="N33" s="402"/>
    </row>
    <row r="34" spans="1:14" s="110" customFormat="1" ht="16.5" x14ac:dyDescent="0.3">
      <c r="A34" s="472"/>
      <c r="B34" s="403"/>
      <c r="C34" s="398"/>
      <c r="D34" s="408"/>
      <c r="E34" s="408"/>
      <c r="F34" s="255"/>
      <c r="G34" s="32"/>
      <c r="H34" s="33"/>
      <c r="J34" s="399"/>
      <c r="K34" s="400"/>
      <c r="L34" s="400"/>
      <c r="M34" s="401"/>
      <c r="N34" s="402"/>
    </row>
    <row r="35" spans="1:14" s="110" customFormat="1" ht="16.5" x14ac:dyDescent="0.3">
      <c r="A35" s="472"/>
      <c r="B35" s="403"/>
      <c r="C35" s="397"/>
      <c r="D35" s="250"/>
      <c r="E35" s="250"/>
      <c r="F35" s="255"/>
      <c r="G35" s="32"/>
      <c r="H35" s="33"/>
      <c r="J35" s="399"/>
      <c r="K35" s="400"/>
      <c r="L35" s="400"/>
      <c r="M35" s="401"/>
      <c r="N35" s="402"/>
    </row>
    <row r="36" spans="1:14" s="110" customFormat="1" x14ac:dyDescent="0.3">
      <c r="A36" s="468"/>
      <c r="B36" s="257"/>
      <c r="C36" s="252"/>
      <c r="D36" s="250"/>
      <c r="E36" s="258"/>
      <c r="F36" s="255"/>
      <c r="G36" s="32"/>
      <c r="H36" s="33"/>
      <c r="J36" s="257"/>
      <c r="K36" s="252"/>
      <c r="L36" s="250"/>
      <c r="M36" s="258"/>
      <c r="N36" s="255"/>
    </row>
    <row r="37" spans="1:14" s="110" customFormat="1" x14ac:dyDescent="0.3">
      <c r="A37" s="468"/>
      <c r="B37" s="257"/>
      <c r="C37" s="252"/>
      <c r="D37" s="250"/>
      <c r="E37" s="258"/>
      <c r="F37" s="255"/>
      <c r="G37" s="32"/>
      <c r="H37" s="33"/>
      <c r="J37" s="257"/>
      <c r="K37" s="252"/>
      <c r="L37" s="250"/>
      <c r="M37" s="258"/>
      <c r="N37" s="255"/>
    </row>
    <row r="38" spans="1:14" s="110" customFormat="1" x14ac:dyDescent="0.3">
      <c r="A38" s="468"/>
      <c r="B38" s="257"/>
      <c r="C38" s="252"/>
      <c r="D38" s="250"/>
      <c r="E38" s="258"/>
      <c r="F38" s="255"/>
      <c r="G38" s="32"/>
      <c r="H38" s="33"/>
      <c r="J38" s="257"/>
      <c r="K38" s="252"/>
      <c r="L38" s="250"/>
      <c r="M38" s="258"/>
      <c r="N38" s="255"/>
    </row>
    <row r="39" spans="1:14" s="110" customFormat="1" x14ac:dyDescent="0.3">
      <c r="A39" s="468"/>
      <c r="B39" s="257"/>
      <c r="C39" s="252"/>
      <c r="D39" s="250"/>
      <c r="E39" s="258"/>
      <c r="F39" s="255"/>
      <c r="G39" s="32"/>
      <c r="H39" s="33"/>
      <c r="J39" s="257"/>
      <c r="K39" s="252"/>
      <c r="L39" s="250"/>
      <c r="M39" s="258"/>
      <c r="N39" s="255"/>
    </row>
    <row r="40" spans="1:14" s="110" customFormat="1" x14ac:dyDescent="0.3">
      <c r="A40" s="468"/>
      <c r="B40" s="257"/>
      <c r="C40" s="252"/>
      <c r="D40" s="250"/>
      <c r="E40" s="258"/>
      <c r="F40" s="255"/>
      <c r="G40" s="32"/>
      <c r="H40" s="33"/>
      <c r="J40" s="257"/>
      <c r="K40" s="252"/>
      <c r="L40" s="250"/>
      <c r="M40" s="258"/>
      <c r="N40" s="255"/>
    </row>
    <row r="41" spans="1:14" s="110" customFormat="1" x14ac:dyDescent="0.3">
      <c r="A41" s="468"/>
      <c r="B41" s="257"/>
      <c r="C41" s="252"/>
      <c r="D41" s="250"/>
      <c r="E41" s="258"/>
      <c r="F41" s="255"/>
      <c r="G41" s="32"/>
      <c r="H41" s="33"/>
      <c r="J41" s="257"/>
      <c r="K41" s="252"/>
      <c r="L41" s="250"/>
      <c r="M41" s="258"/>
      <c r="N41" s="255"/>
    </row>
    <row r="42" spans="1:14" s="110" customFormat="1" x14ac:dyDescent="0.3">
      <c r="A42" s="468"/>
      <c r="B42" s="257"/>
      <c r="C42" s="257"/>
      <c r="D42" s="256"/>
      <c r="E42" s="259"/>
      <c r="F42" s="255"/>
      <c r="G42" s="32"/>
      <c r="H42" s="33"/>
      <c r="J42" s="257"/>
      <c r="K42" s="257"/>
      <c r="L42" s="256"/>
      <c r="M42" s="259"/>
      <c r="N42" s="255"/>
    </row>
    <row r="43" spans="1:14" s="110" customFormat="1" x14ac:dyDescent="0.3">
      <c r="A43" s="468"/>
      <c r="B43" s="257"/>
      <c r="C43" s="257"/>
      <c r="D43" s="256"/>
      <c r="E43" s="259"/>
      <c r="F43" s="255"/>
      <c r="G43" s="32"/>
      <c r="H43" s="33"/>
      <c r="J43" s="257"/>
      <c r="K43" s="257"/>
      <c r="L43" s="256"/>
      <c r="M43" s="259"/>
      <c r="N43" s="255"/>
    </row>
    <row r="44" spans="1:14" s="110" customFormat="1" x14ac:dyDescent="0.3">
      <c r="A44" s="468"/>
      <c r="B44" s="257"/>
      <c r="C44" s="252"/>
      <c r="D44" s="250"/>
      <c r="E44" s="258"/>
      <c r="F44" s="255"/>
      <c r="G44" s="32"/>
      <c r="H44" s="33"/>
      <c r="J44" s="257"/>
      <c r="K44" s="252"/>
      <c r="L44" s="250"/>
      <c r="M44" s="258"/>
      <c r="N44" s="255"/>
    </row>
    <row r="45" spans="1:14" s="110" customFormat="1" x14ac:dyDescent="0.3">
      <c r="A45" s="468"/>
      <c r="B45" s="257"/>
      <c r="C45" s="252"/>
      <c r="D45" s="250"/>
      <c r="E45" s="252"/>
      <c r="F45" s="255"/>
      <c r="G45" s="32"/>
      <c r="H45" s="33"/>
      <c r="J45" s="257"/>
      <c r="K45" s="252"/>
      <c r="L45" s="250"/>
      <c r="M45" s="252"/>
      <c r="N45" s="255"/>
    </row>
    <row r="46" spans="1:14" s="110" customFormat="1" x14ac:dyDescent="0.3">
      <c r="A46" s="468"/>
      <c r="B46" s="257"/>
      <c r="C46" s="252"/>
      <c r="D46" s="250"/>
      <c r="E46" s="258"/>
      <c r="F46" s="255"/>
      <c r="G46" s="32"/>
      <c r="H46" s="33"/>
      <c r="J46" s="257"/>
      <c r="K46" s="252"/>
      <c r="L46" s="250"/>
      <c r="M46" s="258"/>
      <c r="N46" s="255"/>
    </row>
    <row r="47" spans="1:14" s="110" customFormat="1" x14ac:dyDescent="0.3">
      <c r="A47" s="468"/>
      <c r="B47" s="257"/>
      <c r="C47" s="252"/>
      <c r="D47" s="250"/>
      <c r="E47" s="258"/>
      <c r="F47" s="255"/>
      <c r="G47" s="32"/>
      <c r="H47" s="33"/>
      <c r="J47" s="257"/>
      <c r="K47" s="252"/>
      <c r="L47" s="250"/>
      <c r="M47" s="258"/>
      <c r="N47" s="255"/>
    </row>
    <row r="48" spans="1:14" s="110" customFormat="1" x14ac:dyDescent="0.3">
      <c r="A48" s="468"/>
      <c r="B48" s="257"/>
      <c r="C48" s="252"/>
      <c r="D48" s="250"/>
      <c r="E48" s="258"/>
      <c r="F48" s="255"/>
      <c r="G48" s="32"/>
      <c r="H48" s="33"/>
      <c r="J48" s="257"/>
      <c r="K48" s="252"/>
      <c r="L48" s="250"/>
      <c r="M48" s="258"/>
      <c r="N48" s="255"/>
    </row>
    <row r="49" spans="1:14" s="110" customFormat="1" ht="17.25" thickBot="1" x14ac:dyDescent="0.35">
      <c r="A49" s="468"/>
      <c r="B49" s="360"/>
      <c r="C49" s="361"/>
      <c r="D49" s="361"/>
      <c r="E49" s="361"/>
      <c r="F49" s="362"/>
      <c r="G49" s="32" t="s">
        <v>63</v>
      </c>
      <c r="H49" s="33"/>
      <c r="J49" s="360"/>
      <c r="K49" s="361"/>
      <c r="L49" s="361"/>
      <c r="M49" s="361"/>
      <c r="N49" s="362"/>
    </row>
    <row r="50" spans="1:14" s="110" customFormat="1" x14ac:dyDescent="0.3">
      <c r="A50" s="470">
        <v>310</v>
      </c>
      <c r="B50" s="275"/>
      <c r="C50" s="276"/>
      <c r="D50" s="277"/>
      <c r="E50" s="278"/>
      <c r="F50" s="279"/>
      <c r="G50" s="32"/>
      <c r="H50" s="33"/>
    </row>
    <row r="51" spans="1:14" s="110" customFormat="1" x14ac:dyDescent="0.3">
      <c r="A51" s="468"/>
      <c r="B51" s="280"/>
      <c r="C51" s="252"/>
      <c r="D51" s="250"/>
      <c r="E51" s="258"/>
      <c r="F51" s="281"/>
      <c r="G51" s="32"/>
      <c r="H51" s="33"/>
    </row>
    <row r="52" spans="1:14" s="110" customFormat="1" ht="17.25" thickBot="1" x14ac:dyDescent="0.35">
      <c r="A52" s="471"/>
      <c r="B52" s="348"/>
      <c r="C52" s="363"/>
      <c r="D52" s="363"/>
      <c r="E52" s="363"/>
      <c r="F52" s="364"/>
      <c r="G52" s="32"/>
      <c r="H52" s="29" t="s">
        <v>49</v>
      </c>
    </row>
    <row r="53" spans="1:14" s="110" customFormat="1" ht="17.25" thickBot="1" x14ac:dyDescent="0.35">
      <c r="A53" s="249"/>
      <c r="B53" s="272"/>
      <c r="C53" s="273"/>
      <c r="D53" s="273"/>
      <c r="E53" s="273"/>
      <c r="F53" s="274"/>
      <c r="G53" s="32"/>
      <c r="H53" s="29"/>
    </row>
    <row r="54" spans="1:14" s="110" customFormat="1" ht="15" customHeight="1" thickBot="1" x14ac:dyDescent="0.3">
      <c r="A54" s="138"/>
      <c r="B54" s="372" t="s">
        <v>44</v>
      </c>
      <c r="C54" s="373"/>
      <c r="D54" s="373"/>
      <c r="E54" s="373"/>
      <c r="F54" s="374">
        <v>82000</v>
      </c>
      <c r="G54" s="30"/>
      <c r="H54" s="139"/>
    </row>
    <row r="57" spans="1:14" s="17" customFormat="1" ht="15" x14ac:dyDescent="0.25">
      <c r="A57" s="448" t="s">
        <v>41</v>
      </c>
      <c r="B57" s="448"/>
      <c r="C57" s="448"/>
      <c r="D57" s="448"/>
      <c r="E57" s="448"/>
      <c r="F57" s="448"/>
      <c r="G57" s="27"/>
    </row>
    <row r="58" spans="1:14" x14ac:dyDescent="0.25">
      <c r="B58" s="465"/>
      <c r="C58" s="465"/>
      <c r="D58" s="465"/>
      <c r="E58" s="465"/>
      <c r="F58" s="465"/>
      <c r="G58" s="465"/>
      <c r="H58" s="465"/>
    </row>
    <row r="60" spans="1:14" x14ac:dyDescent="0.25">
      <c r="C60" s="94"/>
      <c r="D60" s="116"/>
    </row>
    <row r="69" spans="10:15" ht="16.5" thickBot="1" x14ac:dyDescent="0.3"/>
    <row r="70" spans="10:15" x14ac:dyDescent="0.25">
      <c r="J70" s="267" t="s">
        <v>53</v>
      </c>
      <c r="K70" s="147"/>
      <c r="L70" s="147"/>
      <c r="M70" s="149"/>
      <c r="N70" s="148"/>
      <c r="O70" s="110"/>
    </row>
    <row r="71" spans="10:15" x14ac:dyDescent="0.25">
      <c r="J71" s="257" t="s">
        <v>205</v>
      </c>
      <c r="K71" s="252" t="s">
        <v>206</v>
      </c>
      <c r="L71" s="250">
        <v>30</v>
      </c>
      <c r="M71" s="258">
        <v>60</v>
      </c>
      <c r="N71" s="255">
        <f>L71*M71</f>
        <v>1800</v>
      </c>
      <c r="O71" s="110"/>
    </row>
    <row r="72" spans="10:15" x14ac:dyDescent="0.25">
      <c r="J72" s="257" t="s">
        <v>207</v>
      </c>
      <c r="K72" s="252" t="s">
        <v>18</v>
      </c>
      <c r="L72" s="250">
        <v>20</v>
      </c>
      <c r="M72" s="258">
        <v>15</v>
      </c>
      <c r="N72" s="255">
        <f t="shared" ref="N72:N80" si="0">L72*M72</f>
        <v>300</v>
      </c>
      <c r="O72" s="110"/>
    </row>
    <row r="73" spans="10:15" x14ac:dyDescent="0.25">
      <c r="J73" s="257" t="s">
        <v>208</v>
      </c>
      <c r="K73" s="252" t="s">
        <v>18</v>
      </c>
      <c r="L73" s="250">
        <v>5</v>
      </c>
      <c r="M73" s="258">
        <v>120</v>
      </c>
      <c r="N73" s="255">
        <f t="shared" si="0"/>
        <v>600</v>
      </c>
      <c r="O73" s="110"/>
    </row>
    <row r="74" spans="10:15" x14ac:dyDescent="0.25">
      <c r="J74" s="257" t="s">
        <v>209</v>
      </c>
      <c r="K74" s="252" t="s">
        <v>18</v>
      </c>
      <c r="L74" s="250">
        <v>38</v>
      </c>
      <c r="M74" s="258">
        <v>12</v>
      </c>
      <c r="N74" s="255">
        <f t="shared" si="0"/>
        <v>456</v>
      </c>
      <c r="O74" s="110"/>
    </row>
    <row r="75" spans="10:15" x14ac:dyDescent="0.25">
      <c r="J75" s="257" t="s">
        <v>210</v>
      </c>
      <c r="K75" s="252" t="s">
        <v>18</v>
      </c>
      <c r="L75" s="250">
        <v>15</v>
      </c>
      <c r="M75" s="258">
        <v>30</v>
      </c>
      <c r="N75" s="255">
        <f t="shared" si="0"/>
        <v>450</v>
      </c>
      <c r="O75" s="110"/>
    </row>
    <row r="76" spans="10:15" x14ac:dyDescent="0.25">
      <c r="J76" s="257" t="s">
        <v>211</v>
      </c>
      <c r="K76" s="252" t="s">
        <v>18</v>
      </c>
      <c r="L76" s="250">
        <v>5</v>
      </c>
      <c r="M76" s="258">
        <v>50</v>
      </c>
      <c r="N76" s="255">
        <f t="shared" si="0"/>
        <v>250</v>
      </c>
      <c r="O76" s="110"/>
    </row>
    <row r="77" spans="10:15" x14ac:dyDescent="0.25">
      <c r="J77" s="257" t="s">
        <v>212</v>
      </c>
      <c r="K77" s="257" t="s">
        <v>18</v>
      </c>
      <c r="L77" s="256">
        <v>32</v>
      </c>
      <c r="M77" s="259">
        <v>25</v>
      </c>
      <c r="N77" s="255">
        <f t="shared" si="0"/>
        <v>800</v>
      </c>
      <c r="O77" s="110"/>
    </row>
    <row r="78" spans="10:15" x14ac:dyDescent="0.25">
      <c r="J78" s="257" t="s">
        <v>213</v>
      </c>
      <c r="K78" s="257" t="s">
        <v>18</v>
      </c>
      <c r="L78" s="256">
        <v>40</v>
      </c>
      <c r="M78" s="259">
        <v>30</v>
      </c>
      <c r="N78" s="255">
        <f t="shared" si="0"/>
        <v>1200</v>
      </c>
      <c r="O78" s="110"/>
    </row>
    <row r="79" spans="10:15" x14ac:dyDescent="0.25">
      <c r="J79" s="257" t="s">
        <v>214</v>
      </c>
      <c r="K79" s="252" t="s">
        <v>18</v>
      </c>
      <c r="L79" s="250">
        <v>11</v>
      </c>
      <c r="M79" s="258">
        <v>120</v>
      </c>
      <c r="N79" s="255">
        <f t="shared" si="0"/>
        <v>1320</v>
      </c>
      <c r="O79" s="110"/>
    </row>
    <row r="80" spans="10:15" x14ac:dyDescent="0.25">
      <c r="J80" s="257" t="s">
        <v>215</v>
      </c>
      <c r="K80" s="252" t="s">
        <v>18</v>
      </c>
      <c r="L80" s="250">
        <v>3</v>
      </c>
      <c r="M80" s="252">
        <v>150</v>
      </c>
      <c r="N80" s="255">
        <f t="shared" si="0"/>
        <v>450</v>
      </c>
      <c r="O80" s="110"/>
    </row>
    <row r="81" spans="10:15" x14ac:dyDescent="0.25">
      <c r="J81" s="404" t="s">
        <v>223</v>
      </c>
      <c r="K81" s="405" t="s">
        <v>18</v>
      </c>
      <c r="L81" s="301">
        <v>40</v>
      </c>
      <c r="M81" s="406">
        <v>70</v>
      </c>
      <c r="N81" s="407">
        <v>2800</v>
      </c>
      <c r="O81" s="110"/>
    </row>
    <row r="82" spans="10:15" x14ac:dyDescent="0.25">
      <c r="J82" s="403" t="s">
        <v>222</v>
      </c>
      <c r="K82" s="403" t="s">
        <v>18</v>
      </c>
      <c r="L82" s="403">
        <v>20</v>
      </c>
      <c r="M82" s="403">
        <v>70</v>
      </c>
      <c r="N82" s="407">
        <f t="shared" ref="N82:N85" si="1">L82*M82</f>
        <v>1400</v>
      </c>
      <c r="O82" s="110"/>
    </row>
    <row r="83" spans="10:15" x14ac:dyDescent="0.25">
      <c r="J83" s="257" t="s">
        <v>216</v>
      </c>
      <c r="K83" s="252" t="s">
        <v>18</v>
      </c>
      <c r="L83" s="250">
        <v>2</v>
      </c>
      <c r="M83" s="258">
        <v>35</v>
      </c>
      <c r="N83" s="255">
        <f t="shared" si="1"/>
        <v>70</v>
      </c>
      <c r="O83" s="110"/>
    </row>
    <row r="84" spans="10:15" x14ac:dyDescent="0.25">
      <c r="J84" s="257" t="s">
        <v>217</v>
      </c>
      <c r="K84" s="252" t="s">
        <v>18</v>
      </c>
      <c r="L84" s="250">
        <v>7</v>
      </c>
      <c r="M84" s="258">
        <v>140</v>
      </c>
      <c r="N84" s="255">
        <f t="shared" si="1"/>
        <v>980</v>
      </c>
      <c r="O84" s="110"/>
    </row>
    <row r="85" spans="10:15" x14ac:dyDescent="0.25">
      <c r="J85" s="257" t="s">
        <v>218</v>
      </c>
      <c r="K85" s="252" t="s">
        <v>18</v>
      </c>
      <c r="L85" s="250">
        <v>50</v>
      </c>
      <c r="M85" s="258">
        <v>95</v>
      </c>
      <c r="N85" s="255">
        <f t="shared" si="1"/>
        <v>4750</v>
      </c>
      <c r="O85" s="110"/>
    </row>
    <row r="86" spans="10:15" x14ac:dyDescent="0.25">
      <c r="J86" s="360" t="s">
        <v>6</v>
      </c>
      <c r="K86" s="361"/>
      <c r="L86" s="361"/>
      <c r="M86" s="361"/>
      <c r="N86" s="362">
        <f>SUM(N71:N85)</f>
        <v>17626</v>
      </c>
      <c r="O86" s="110"/>
    </row>
    <row r="87" spans="10:15" x14ac:dyDescent="0.25">
      <c r="J87" s="110"/>
      <c r="K87" s="110"/>
      <c r="L87" s="110"/>
      <c r="M87" s="110"/>
      <c r="N87" s="110"/>
      <c r="O87" s="110"/>
    </row>
  </sheetData>
  <mergeCells count="11">
    <mergeCell ref="B58:H58"/>
    <mergeCell ref="A57:F57"/>
    <mergeCell ref="A1:F1"/>
    <mergeCell ref="A26:A31"/>
    <mergeCell ref="A9:A11"/>
    <mergeCell ref="A12:A16"/>
    <mergeCell ref="A17:A21"/>
    <mergeCell ref="A50:A52"/>
    <mergeCell ref="A32:A49"/>
    <mergeCell ref="A22:A25"/>
    <mergeCell ref="A3:A5"/>
  </mergeCells>
  <pageMargins left="0.23622047244094491" right="0.23622047244094491" top="0.74803149606299213" bottom="0.74803149606299213" header="0.31496062992125984" footer="0.31496062992125984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0" sqref="F10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workbookViewId="0">
      <selection activeCell="H34" sqref="H34"/>
    </sheetView>
  </sheetViews>
  <sheetFormatPr defaultRowHeight="15" x14ac:dyDescent="0.25"/>
  <cols>
    <col min="1" max="1" width="7.5703125" style="17" customWidth="1"/>
    <col min="2" max="2" width="28.7109375" customWidth="1"/>
    <col min="3" max="3" width="9" customWidth="1"/>
    <col min="4" max="4" width="7.28515625" style="43" customWidth="1"/>
    <col min="5" max="5" width="10.42578125" style="43" customWidth="1"/>
    <col min="6" max="6" width="16.140625" style="15" customWidth="1"/>
    <col min="7" max="7" width="8.5703125" customWidth="1"/>
    <col min="8" max="8" width="12.140625" style="24" bestFit="1" customWidth="1"/>
    <col min="10" max="10" width="10.140625" bestFit="1" customWidth="1"/>
    <col min="11" max="11" width="11.85546875" customWidth="1"/>
  </cols>
  <sheetData>
    <row r="1" spans="1:18" ht="18.75" x14ac:dyDescent="0.3">
      <c r="B1" s="473" t="s">
        <v>236</v>
      </c>
      <c r="C1" s="473"/>
      <c r="D1" s="473"/>
      <c r="E1" s="473"/>
      <c r="F1" s="473"/>
      <c r="G1" s="473"/>
    </row>
    <row r="2" spans="1:18" s="36" customFormat="1" ht="36.75" customHeight="1" x14ac:dyDescent="0.25">
      <c r="A2" s="37" t="s">
        <v>19</v>
      </c>
      <c r="B2" s="44" t="s">
        <v>0</v>
      </c>
      <c r="C2" s="44" t="s">
        <v>20</v>
      </c>
      <c r="D2" s="46" t="s">
        <v>2</v>
      </c>
      <c r="E2" s="46" t="s">
        <v>3</v>
      </c>
      <c r="F2" s="47" t="s">
        <v>4</v>
      </c>
      <c r="G2" s="45" t="s">
        <v>21</v>
      </c>
      <c r="H2" s="48"/>
    </row>
    <row r="3" spans="1:18" s="17" customFormat="1" ht="18" customHeight="1" x14ac:dyDescent="0.25">
      <c r="A3" s="474" t="s">
        <v>219</v>
      </c>
      <c r="B3" s="8" t="s">
        <v>42</v>
      </c>
      <c r="C3" s="5"/>
      <c r="D3" s="39"/>
      <c r="E3" s="39"/>
      <c r="F3" s="18"/>
      <c r="G3" s="6"/>
      <c r="H3"/>
      <c r="I3"/>
      <c r="J3"/>
      <c r="K3"/>
      <c r="L3"/>
      <c r="M3"/>
      <c r="N3"/>
      <c r="O3"/>
      <c r="P3"/>
      <c r="Q3"/>
      <c r="R3"/>
    </row>
    <row r="4" spans="1:18" ht="15.75" customHeight="1" x14ac:dyDescent="0.25">
      <c r="A4" s="475"/>
      <c r="B4" s="7" t="s">
        <v>46</v>
      </c>
      <c r="C4" s="7" t="s">
        <v>22</v>
      </c>
      <c r="D4" s="13">
        <v>4</v>
      </c>
      <c r="E4" s="13">
        <v>6250</v>
      </c>
      <c r="F4" s="13">
        <v>20000</v>
      </c>
      <c r="G4" s="6"/>
      <c r="H4"/>
    </row>
    <row r="5" spans="1:18" s="31" customFormat="1" ht="13.5" customHeight="1" x14ac:dyDescent="0.25">
      <c r="A5" s="475"/>
      <c r="B5" s="375" t="s">
        <v>6</v>
      </c>
      <c r="C5" s="375"/>
      <c r="D5" s="376"/>
      <c r="E5" s="376"/>
      <c r="F5" s="377">
        <f>SUM(F4)</f>
        <v>20000</v>
      </c>
      <c r="G5" s="378"/>
      <c r="H5"/>
      <c r="I5" t="s">
        <v>224</v>
      </c>
      <c r="J5"/>
      <c r="K5"/>
      <c r="L5"/>
      <c r="M5"/>
      <c r="N5"/>
      <c r="O5"/>
      <c r="P5"/>
      <c r="Q5"/>
      <c r="R5"/>
    </row>
    <row r="6" spans="1:18" s="31" customFormat="1" x14ac:dyDescent="0.25">
      <c r="A6" s="476">
        <v>225</v>
      </c>
      <c r="B6" s="71" t="s">
        <v>23</v>
      </c>
      <c r="C6" s="71"/>
      <c r="D6" s="60"/>
      <c r="E6" s="60"/>
      <c r="F6" s="60"/>
      <c r="G6" s="69"/>
      <c r="H6"/>
      <c r="I6"/>
      <c r="J6"/>
      <c r="K6"/>
      <c r="L6"/>
      <c r="M6"/>
      <c r="N6"/>
      <c r="O6"/>
      <c r="P6"/>
      <c r="Q6"/>
      <c r="R6"/>
    </row>
    <row r="7" spans="1:18" s="72" customFormat="1" x14ac:dyDescent="0.25">
      <c r="A7" s="477"/>
      <c r="B7" s="73" t="s">
        <v>24</v>
      </c>
      <c r="C7" s="71"/>
      <c r="D7" s="56">
        <v>12</v>
      </c>
      <c r="E7" s="56">
        <v>2500</v>
      </c>
      <c r="F7" s="56">
        <f>E7*D7</f>
        <v>30000</v>
      </c>
      <c r="G7" s="57"/>
      <c r="H7"/>
      <c r="I7"/>
      <c r="J7"/>
      <c r="K7"/>
      <c r="L7"/>
      <c r="M7"/>
      <c r="N7"/>
      <c r="O7"/>
      <c r="P7"/>
      <c r="Q7"/>
      <c r="R7"/>
    </row>
    <row r="8" spans="1:18" s="65" customFormat="1" x14ac:dyDescent="0.25">
      <c r="A8" s="477"/>
      <c r="B8" s="73" t="s">
        <v>25</v>
      </c>
      <c r="C8" s="73"/>
      <c r="D8" s="68">
        <v>12</v>
      </c>
      <c r="E8" s="68">
        <v>1000</v>
      </c>
      <c r="F8" s="56">
        <v>34800</v>
      </c>
      <c r="G8" s="11"/>
      <c r="H8" t="s">
        <v>54</v>
      </c>
      <c r="I8"/>
      <c r="J8"/>
      <c r="K8"/>
      <c r="L8"/>
      <c r="M8"/>
      <c r="N8"/>
      <c r="O8"/>
      <c r="P8"/>
      <c r="Q8"/>
      <c r="R8"/>
    </row>
    <row r="9" spans="1:18" s="65" customFormat="1" x14ac:dyDescent="0.25">
      <c r="A9" s="477"/>
      <c r="B9" s="67" t="s">
        <v>26</v>
      </c>
      <c r="C9" s="74"/>
      <c r="D9" s="68">
        <v>12</v>
      </c>
      <c r="E9" s="68">
        <v>425</v>
      </c>
      <c r="F9" s="56">
        <v>5100</v>
      </c>
      <c r="G9" s="11"/>
      <c r="H9"/>
      <c r="I9"/>
      <c r="J9"/>
      <c r="K9"/>
      <c r="L9"/>
      <c r="M9"/>
      <c r="N9"/>
      <c r="O9"/>
      <c r="P9"/>
      <c r="Q9"/>
      <c r="R9"/>
    </row>
    <row r="10" spans="1:18" s="65" customFormat="1" x14ac:dyDescent="0.25">
      <c r="A10" s="477"/>
      <c r="B10" s="67" t="s">
        <v>27</v>
      </c>
      <c r="C10" s="74"/>
      <c r="D10" s="68">
        <v>12</v>
      </c>
      <c r="E10" s="68">
        <v>425</v>
      </c>
      <c r="F10" s="56">
        <v>5100</v>
      </c>
      <c r="G10" s="79"/>
      <c r="H10"/>
      <c r="I10"/>
      <c r="J10"/>
      <c r="K10"/>
      <c r="L10"/>
      <c r="M10"/>
      <c r="N10"/>
      <c r="O10"/>
      <c r="P10"/>
      <c r="Q10"/>
      <c r="R10"/>
    </row>
    <row r="11" spans="1:18" s="31" customFormat="1" x14ac:dyDescent="0.25">
      <c r="A11" s="478"/>
      <c r="B11" s="375" t="s">
        <v>6</v>
      </c>
      <c r="C11" s="379"/>
      <c r="D11" s="380"/>
      <c r="E11" s="380"/>
      <c r="F11" s="380">
        <f>SUM(F7:F10)</f>
        <v>75000</v>
      </c>
      <c r="G11" s="381"/>
      <c r="H11"/>
      <c r="I11"/>
      <c r="J11"/>
      <c r="K11"/>
      <c r="L11"/>
      <c r="M11"/>
      <c r="N11"/>
      <c r="O11"/>
      <c r="P11"/>
      <c r="Q11"/>
      <c r="R11"/>
    </row>
    <row r="12" spans="1:18" s="31" customFormat="1" x14ac:dyDescent="0.25">
      <c r="A12" s="476">
        <v>226</v>
      </c>
      <c r="B12" s="71" t="s">
        <v>28</v>
      </c>
      <c r="C12" s="71"/>
      <c r="D12" s="60"/>
      <c r="E12" s="75"/>
      <c r="F12" s="76"/>
      <c r="G12" s="77"/>
      <c r="H12"/>
      <c r="I12"/>
      <c r="J12"/>
      <c r="K12"/>
      <c r="L12"/>
      <c r="M12"/>
      <c r="N12"/>
      <c r="O12"/>
      <c r="P12"/>
      <c r="Q12"/>
    </row>
    <row r="13" spans="1:18" s="65" customFormat="1" ht="15.75" x14ac:dyDescent="0.25">
      <c r="A13" s="477"/>
      <c r="B13" s="260" t="s">
        <v>15</v>
      </c>
      <c r="C13" s="263"/>
      <c r="D13" s="261">
        <v>6</v>
      </c>
      <c r="E13" s="261">
        <v>5000</v>
      </c>
      <c r="F13" s="262">
        <f>E13*D13</f>
        <v>30000</v>
      </c>
      <c r="G13" s="78"/>
      <c r="H13" s="109"/>
      <c r="I13" s="109"/>
      <c r="K13"/>
      <c r="L13"/>
      <c r="M13"/>
      <c r="N13"/>
      <c r="O13"/>
      <c r="P13"/>
      <c r="Q13"/>
    </row>
    <row r="14" spans="1:18" s="65" customFormat="1" ht="15.75" x14ac:dyDescent="0.25">
      <c r="A14" s="477"/>
      <c r="B14" s="260" t="s">
        <v>29</v>
      </c>
      <c r="C14" s="263"/>
      <c r="D14" s="261">
        <v>3</v>
      </c>
      <c r="E14" s="261">
        <v>2000</v>
      </c>
      <c r="F14" s="262">
        <v>6000</v>
      </c>
      <c r="G14" s="78"/>
      <c r="H14"/>
      <c r="I14"/>
      <c r="J14"/>
      <c r="K14"/>
      <c r="L14"/>
      <c r="M14"/>
      <c r="N14"/>
      <c r="O14"/>
      <c r="P14"/>
      <c r="Q14"/>
      <c r="R14"/>
    </row>
    <row r="15" spans="1:18" s="72" customFormat="1" ht="14.25" customHeight="1" x14ac:dyDescent="0.25">
      <c r="A15" s="477"/>
      <c r="B15" s="263" t="s">
        <v>30</v>
      </c>
      <c r="C15" s="263"/>
      <c r="D15" s="262">
        <v>12</v>
      </c>
      <c r="E15" s="262">
        <v>2500</v>
      </c>
      <c r="F15" s="262">
        <v>24000</v>
      </c>
      <c r="G15" s="64"/>
      <c r="H15"/>
      <c r="I15"/>
      <c r="J15"/>
      <c r="K15"/>
      <c r="L15"/>
      <c r="M15"/>
      <c r="N15"/>
      <c r="O15"/>
      <c r="P15"/>
      <c r="Q15"/>
      <c r="R15"/>
    </row>
    <row r="16" spans="1:18" s="31" customFormat="1" ht="13.5" customHeight="1" x14ac:dyDescent="0.25">
      <c r="A16" s="478"/>
      <c r="B16" s="375" t="s">
        <v>6</v>
      </c>
      <c r="C16" s="379"/>
      <c r="D16" s="382"/>
      <c r="E16" s="380"/>
      <c r="F16" s="380">
        <f>SUM(F13:F15)</f>
        <v>60000</v>
      </c>
      <c r="G16" s="381"/>
      <c r="H16"/>
      <c r="I16"/>
      <c r="J16"/>
      <c r="K16"/>
      <c r="L16"/>
      <c r="M16"/>
      <c r="N16"/>
      <c r="O16"/>
      <c r="P16"/>
      <c r="Q16"/>
      <c r="R16"/>
    </row>
    <row r="17" spans="1:18" x14ac:dyDescent="0.25">
      <c r="A17" s="479">
        <v>344</v>
      </c>
      <c r="B17" s="16" t="s">
        <v>60</v>
      </c>
      <c r="C17" s="52" t="s">
        <v>31</v>
      </c>
      <c r="D17" s="54">
        <v>2</v>
      </c>
      <c r="E17" s="14">
        <v>750</v>
      </c>
      <c r="F17" s="55">
        <f t="shared" ref="F17:F22" si="0">D17*E17</f>
        <v>1500</v>
      </c>
      <c r="G17" s="51"/>
      <c r="H17"/>
    </row>
    <row r="18" spans="1:18" x14ac:dyDescent="0.25">
      <c r="A18" s="479"/>
      <c r="B18" s="16" t="s">
        <v>32</v>
      </c>
      <c r="C18" s="52" t="s">
        <v>31</v>
      </c>
      <c r="D18" s="54">
        <v>10</v>
      </c>
      <c r="E18" s="14">
        <v>900</v>
      </c>
      <c r="F18" s="55">
        <f t="shared" si="0"/>
        <v>9000</v>
      </c>
      <c r="G18" s="51"/>
      <c r="H18"/>
    </row>
    <row r="19" spans="1:18" x14ac:dyDescent="0.25">
      <c r="A19" s="479"/>
      <c r="B19" s="16" t="s">
        <v>225</v>
      </c>
      <c r="C19" s="52" t="s">
        <v>31</v>
      </c>
      <c r="D19" s="54">
        <v>2</v>
      </c>
      <c r="E19" s="14">
        <v>750</v>
      </c>
      <c r="F19" s="55">
        <f t="shared" si="0"/>
        <v>1500</v>
      </c>
      <c r="G19" s="10"/>
      <c r="H19"/>
    </row>
    <row r="20" spans="1:18" x14ac:dyDescent="0.25">
      <c r="A20" s="479"/>
      <c r="B20" s="16" t="s">
        <v>226</v>
      </c>
      <c r="C20" s="52" t="s">
        <v>228</v>
      </c>
      <c r="D20" s="54">
        <v>5</v>
      </c>
      <c r="E20" s="14">
        <v>150</v>
      </c>
      <c r="F20" s="55">
        <f t="shared" ref="F20:F21" si="1">D20*E20</f>
        <v>750</v>
      </c>
      <c r="G20" s="10"/>
      <c r="H20"/>
    </row>
    <row r="21" spans="1:18" x14ac:dyDescent="0.25">
      <c r="A21" s="479"/>
      <c r="B21" s="16" t="s">
        <v>227</v>
      </c>
      <c r="C21" s="52" t="s">
        <v>228</v>
      </c>
      <c r="D21" s="54">
        <v>5</v>
      </c>
      <c r="E21" s="14">
        <v>150</v>
      </c>
      <c r="F21" s="55">
        <f t="shared" si="1"/>
        <v>750</v>
      </c>
      <c r="G21" s="10"/>
      <c r="H21"/>
    </row>
    <row r="22" spans="1:18" ht="14.25" customHeight="1" x14ac:dyDescent="0.25">
      <c r="A22" s="479"/>
      <c r="B22" s="53" t="s">
        <v>61</v>
      </c>
      <c r="C22" s="9" t="s">
        <v>33</v>
      </c>
      <c r="D22" s="54">
        <v>3</v>
      </c>
      <c r="E22" s="14">
        <v>1000</v>
      </c>
      <c r="F22" s="55">
        <f t="shared" si="0"/>
        <v>3000</v>
      </c>
      <c r="G22" s="10"/>
      <c r="H22"/>
    </row>
    <row r="23" spans="1:18" s="31" customFormat="1" x14ac:dyDescent="0.25">
      <c r="A23" s="479"/>
      <c r="B23" s="375" t="s">
        <v>6</v>
      </c>
      <c r="C23" s="383"/>
      <c r="D23" s="384"/>
      <c r="E23" s="385"/>
      <c r="F23" s="386">
        <v>30000</v>
      </c>
      <c r="G23" s="387"/>
      <c r="H23"/>
      <c r="I23"/>
      <c r="J23"/>
      <c r="K23"/>
      <c r="L23"/>
      <c r="M23"/>
      <c r="N23"/>
      <c r="O23"/>
      <c r="P23"/>
      <c r="Q23"/>
      <c r="R23"/>
    </row>
    <row r="24" spans="1:18" s="31" customFormat="1" x14ac:dyDescent="0.25">
      <c r="A24" s="480">
        <v>346</v>
      </c>
      <c r="B24" s="58" t="s">
        <v>55</v>
      </c>
      <c r="C24" s="58"/>
      <c r="D24" s="59"/>
      <c r="E24" s="59"/>
      <c r="F24" s="60"/>
      <c r="G24" s="61"/>
      <c r="H24"/>
      <c r="I24"/>
      <c r="J24"/>
      <c r="K24"/>
      <c r="L24"/>
      <c r="M24"/>
      <c r="N24"/>
      <c r="O24"/>
      <c r="P24"/>
      <c r="Q24"/>
      <c r="R24"/>
    </row>
    <row r="25" spans="1:18" s="65" customFormat="1" x14ac:dyDescent="0.25">
      <c r="A25" s="480"/>
      <c r="B25" s="58" t="s">
        <v>34</v>
      </c>
      <c r="C25" s="62" t="s">
        <v>18</v>
      </c>
      <c r="D25" s="63">
        <v>12</v>
      </c>
      <c r="E25" s="56">
        <v>250</v>
      </c>
      <c r="F25" s="56">
        <v>3000</v>
      </c>
      <c r="G25" s="64"/>
      <c r="H25"/>
      <c r="I25"/>
      <c r="J25"/>
      <c r="K25"/>
      <c r="L25"/>
      <c r="M25"/>
      <c r="N25"/>
      <c r="O25"/>
      <c r="P25"/>
      <c r="Q25"/>
      <c r="R25"/>
    </row>
    <row r="26" spans="1:18" s="65" customFormat="1" x14ac:dyDescent="0.25">
      <c r="A26" s="480"/>
      <c r="B26" s="58" t="s">
        <v>35</v>
      </c>
      <c r="C26" s="62" t="s">
        <v>18</v>
      </c>
      <c r="D26" s="63">
        <v>30</v>
      </c>
      <c r="E26" s="56">
        <v>100</v>
      </c>
      <c r="F26" s="56">
        <f t="shared" ref="F26:F30" si="2">E26*D26</f>
        <v>3000</v>
      </c>
      <c r="G26" s="64"/>
      <c r="H26"/>
      <c r="I26"/>
      <c r="J26"/>
      <c r="K26"/>
      <c r="L26"/>
      <c r="M26"/>
      <c r="N26"/>
      <c r="O26"/>
      <c r="P26"/>
      <c r="Q26"/>
      <c r="R26"/>
    </row>
    <row r="27" spans="1:18" s="65" customFormat="1" x14ac:dyDescent="0.25">
      <c r="A27" s="480"/>
      <c r="B27" s="58" t="s">
        <v>59</v>
      </c>
      <c r="C27" s="62" t="s">
        <v>18</v>
      </c>
      <c r="D27" s="63">
        <v>1</v>
      </c>
      <c r="E27" s="56">
        <v>1500</v>
      </c>
      <c r="F27" s="56">
        <v>1500</v>
      </c>
      <c r="G27" s="64"/>
      <c r="H27"/>
      <c r="I27"/>
      <c r="J27"/>
      <c r="K27"/>
      <c r="L27"/>
      <c r="M27"/>
      <c r="N27"/>
      <c r="O27"/>
      <c r="P27"/>
      <c r="Q27"/>
      <c r="R27"/>
    </row>
    <row r="28" spans="1:18" s="65" customFormat="1" x14ac:dyDescent="0.25">
      <c r="A28" s="480"/>
      <c r="B28" s="58" t="s">
        <v>62</v>
      </c>
      <c r="C28" s="62" t="s">
        <v>18</v>
      </c>
      <c r="D28" s="63">
        <v>30</v>
      </c>
      <c r="E28" s="56">
        <v>50</v>
      </c>
      <c r="F28" s="56">
        <v>1500</v>
      </c>
      <c r="G28" s="64"/>
      <c r="H28"/>
      <c r="I28"/>
      <c r="J28"/>
      <c r="K28"/>
      <c r="L28"/>
      <c r="M28"/>
      <c r="N28"/>
      <c r="O28"/>
      <c r="P28"/>
      <c r="Q28"/>
      <c r="R28"/>
    </row>
    <row r="29" spans="1:18" s="65" customFormat="1" x14ac:dyDescent="0.25">
      <c r="A29" s="480"/>
      <c r="B29" s="58" t="s">
        <v>36</v>
      </c>
      <c r="C29" s="62" t="s">
        <v>18</v>
      </c>
      <c r="D29" s="56">
        <v>50</v>
      </c>
      <c r="E29" s="56">
        <v>100</v>
      </c>
      <c r="F29" s="56">
        <v>5000</v>
      </c>
      <c r="G29" s="64"/>
      <c r="H29"/>
      <c r="I29" t="s">
        <v>229</v>
      </c>
      <c r="J29"/>
      <c r="K29"/>
      <c r="L29"/>
      <c r="M29"/>
      <c r="N29"/>
      <c r="O29"/>
      <c r="P29"/>
      <c r="Q29"/>
      <c r="R29"/>
    </row>
    <row r="30" spans="1:18" s="65" customFormat="1" x14ac:dyDescent="0.25">
      <c r="A30" s="480"/>
      <c r="B30" s="58" t="s">
        <v>37</v>
      </c>
      <c r="C30" s="62" t="s">
        <v>18</v>
      </c>
      <c r="D30" s="56">
        <v>50</v>
      </c>
      <c r="E30" s="56">
        <v>20</v>
      </c>
      <c r="F30" s="56">
        <f t="shared" si="2"/>
        <v>1000</v>
      </c>
      <c r="G30" s="64"/>
      <c r="H30"/>
      <c r="I30"/>
      <c r="J30"/>
      <c r="K30"/>
      <c r="L30"/>
      <c r="M30"/>
      <c r="N30"/>
      <c r="O30"/>
      <c r="P30"/>
      <c r="Q30"/>
      <c r="R30"/>
    </row>
    <row r="31" spans="1:18" s="31" customFormat="1" x14ac:dyDescent="0.25">
      <c r="A31" s="480"/>
      <c r="B31" s="388" t="s">
        <v>6</v>
      </c>
      <c r="C31" s="389"/>
      <c r="D31" s="380"/>
      <c r="E31" s="380"/>
      <c r="F31" s="390">
        <v>30000</v>
      </c>
      <c r="G31" s="381"/>
      <c r="H31"/>
      <c r="I31"/>
      <c r="J31" s="80"/>
      <c r="K31" t="s">
        <v>224</v>
      </c>
      <c r="L31"/>
      <c r="M31"/>
      <c r="N31"/>
      <c r="O31"/>
      <c r="P31"/>
      <c r="Q31"/>
      <c r="R31"/>
    </row>
    <row r="32" spans="1:18" s="31" customFormat="1" x14ac:dyDescent="0.25">
      <c r="A32" s="153"/>
      <c r="B32" s="66"/>
      <c r="C32" s="160"/>
      <c r="D32" s="60"/>
      <c r="E32" s="60"/>
      <c r="F32" s="161"/>
      <c r="G32" s="69"/>
      <c r="H32"/>
      <c r="I32"/>
      <c r="J32"/>
      <c r="K32"/>
      <c r="L32"/>
      <c r="M32"/>
      <c r="N32"/>
      <c r="O32"/>
      <c r="P32"/>
      <c r="Q32"/>
      <c r="R32"/>
    </row>
    <row r="33" spans="1:18" s="31" customFormat="1" x14ac:dyDescent="0.25">
      <c r="A33" s="151"/>
      <c r="B33" s="375"/>
      <c r="C33" s="389"/>
      <c r="D33" s="380"/>
      <c r="E33" s="380"/>
      <c r="F33" s="391"/>
      <c r="G33" s="381"/>
      <c r="H33"/>
      <c r="I33"/>
      <c r="J33"/>
      <c r="K33"/>
      <c r="L33"/>
      <c r="M33"/>
      <c r="N33"/>
      <c r="O33"/>
      <c r="P33"/>
      <c r="Q33"/>
      <c r="R33"/>
    </row>
    <row r="34" spans="1:18" s="31" customFormat="1" ht="15.75" thickBot="1" x14ac:dyDescent="0.3">
      <c r="A34" s="152"/>
      <c r="B34" s="392" t="s">
        <v>40</v>
      </c>
      <c r="C34" s="393"/>
      <c r="D34" s="394"/>
      <c r="E34" s="394"/>
      <c r="F34" s="395">
        <f>F33+F31+F23+F16+F11+F5</f>
        <v>215000</v>
      </c>
      <c r="G34" s="396"/>
      <c r="H34" s="80"/>
      <c r="I34"/>
      <c r="J34" s="159"/>
      <c r="K34"/>
      <c r="L34"/>
      <c r="M34"/>
      <c r="N34"/>
      <c r="O34"/>
      <c r="P34"/>
      <c r="Q34"/>
      <c r="R34"/>
    </row>
    <row r="35" spans="1:18" s="17" customFormat="1" x14ac:dyDescent="0.25">
      <c r="B35" s="20"/>
      <c r="C35" s="21"/>
      <c r="D35" s="40"/>
      <c r="E35" s="40"/>
      <c r="F35" s="23"/>
      <c r="G35" s="22"/>
      <c r="H35"/>
      <c r="I35"/>
      <c r="J35" t="s">
        <v>127</v>
      </c>
      <c r="K35" t="s">
        <v>230</v>
      </c>
      <c r="L35"/>
      <c r="M35"/>
      <c r="N35"/>
      <c r="O35"/>
      <c r="P35"/>
      <c r="Q35"/>
      <c r="R35"/>
    </row>
    <row r="36" spans="1:18" s="17" customFormat="1" x14ac:dyDescent="0.25">
      <c r="B36" s="20"/>
      <c r="C36" s="21"/>
      <c r="D36" s="40"/>
      <c r="E36" s="40"/>
      <c r="F36" s="23"/>
      <c r="G36" s="22"/>
      <c r="H36"/>
      <c r="I36"/>
      <c r="J36"/>
      <c r="K36"/>
      <c r="L36"/>
      <c r="M36"/>
      <c r="N36"/>
      <c r="O36"/>
      <c r="P36"/>
      <c r="Q36"/>
      <c r="R36"/>
    </row>
    <row r="37" spans="1:18" x14ac:dyDescent="0.25">
      <c r="A37" s="465" t="s">
        <v>41</v>
      </c>
      <c r="B37" s="465"/>
      <c r="C37" s="465"/>
      <c r="D37" s="465"/>
      <c r="E37" s="465"/>
      <c r="F37" s="465"/>
      <c r="G37" s="465"/>
      <c r="H37"/>
    </row>
    <row r="38" spans="1:18" x14ac:dyDescent="0.25">
      <c r="B38" s="12"/>
      <c r="C38" s="12"/>
      <c r="D38" s="41"/>
      <c r="E38" s="42"/>
      <c r="F38" s="19"/>
      <c r="G38" s="12"/>
      <c r="H38"/>
    </row>
    <row r="39" spans="1:18" x14ac:dyDescent="0.25">
      <c r="H39"/>
    </row>
    <row r="40" spans="1:18" x14ac:dyDescent="0.25">
      <c r="H40"/>
    </row>
    <row r="41" spans="1:18" x14ac:dyDescent="0.25">
      <c r="H41"/>
    </row>
    <row r="42" spans="1:18" x14ac:dyDescent="0.25">
      <c r="H42"/>
    </row>
    <row r="43" spans="1:18" x14ac:dyDescent="0.25">
      <c r="H43"/>
    </row>
    <row r="44" spans="1:18" x14ac:dyDescent="0.25">
      <c r="H44"/>
    </row>
    <row r="45" spans="1:18" x14ac:dyDescent="0.25">
      <c r="H45"/>
    </row>
    <row r="46" spans="1:18" x14ac:dyDescent="0.25">
      <c r="H46"/>
    </row>
    <row r="47" spans="1:18" x14ac:dyDescent="0.25">
      <c r="H47"/>
    </row>
  </sheetData>
  <mergeCells count="7">
    <mergeCell ref="A37:G37"/>
    <mergeCell ref="B1:G1"/>
    <mergeCell ref="A3:A5"/>
    <mergeCell ref="A6:A11"/>
    <mergeCell ref="A12:A16"/>
    <mergeCell ref="A17:A23"/>
    <mergeCell ref="A24:A31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титул</vt:lpstr>
      <vt:lpstr>роспись</vt:lpstr>
      <vt:lpstr>к.б.</vt:lpstr>
      <vt:lpstr>к.б.д</vt:lpstr>
      <vt:lpstr>Лист1</vt:lpstr>
      <vt:lpstr>м.б.</vt:lpstr>
      <vt:lpstr>к.б.!Область_печати</vt:lpstr>
      <vt:lpstr>м.б.!Область_печати</vt:lpstr>
      <vt:lpstr>роспись!Область_печати</vt:lpstr>
      <vt:lpstr>титул!Область_печати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2023-02-13T07:25:34Z</dcterms:modified>
</cp:coreProperties>
</file>